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7670" windowHeight="5610" activeTab="6"/>
  </bookViews>
  <sheets>
    <sheet name="Mon" sheetId="1" r:id="rId1"/>
    <sheet name="Tue" sheetId="2" r:id="rId2"/>
    <sheet name="Wed" sheetId="3" r:id="rId3"/>
    <sheet name="Thu" sheetId="4" r:id="rId4"/>
    <sheet name="Fri" sheetId="5" r:id="rId5"/>
    <sheet name="Sat" sheetId="6" r:id="rId6"/>
    <sheet name="Sun" sheetId="7" r:id="rId7"/>
  </sheets>
  <definedNames>
    <definedName name="_xlnm.Print_Titles" localSheetId="4">'Fri'!$1:$8</definedName>
    <definedName name="_xlnm.Print_Titles" localSheetId="0">'Mon'!$1:$8</definedName>
    <definedName name="_xlnm.Print_Titles" localSheetId="5">'Sat'!$1:$8</definedName>
    <definedName name="_xlnm.Print_Titles" localSheetId="6">'Sun'!$1:$8</definedName>
    <definedName name="_xlnm.Print_Titles" localSheetId="3">'Thu'!$1:$8</definedName>
    <definedName name="_xlnm.Print_Titles" localSheetId="1">'Tue'!$1:$8</definedName>
    <definedName name="_xlnm.Print_Titles" localSheetId="2">'Wed'!$1:$8</definedName>
  </definedNames>
  <calcPr fullCalcOnLoad="1"/>
</workbook>
</file>

<file path=xl/sharedStrings.xml><?xml version="1.0" encoding="utf-8"?>
<sst xmlns="http://schemas.openxmlformats.org/spreadsheetml/2006/main" count="319" uniqueCount="150">
  <si>
    <t>TIME</t>
  </si>
  <si>
    <t>SP</t>
  </si>
  <si>
    <t>COMMENTS</t>
  </si>
  <si>
    <t>SEQ</t>
  </si>
  <si>
    <t>Job :</t>
  </si>
  <si>
    <t>Client :</t>
  </si>
  <si>
    <t>Date:</t>
  </si>
  <si>
    <t>WEEK :</t>
  </si>
  <si>
    <t>Area :</t>
  </si>
  <si>
    <t>Tuesday</t>
  </si>
  <si>
    <t>Thursday</t>
  </si>
  <si>
    <t>Saturday</t>
  </si>
  <si>
    <t>Sunday</t>
  </si>
  <si>
    <t>Friday</t>
  </si>
  <si>
    <t>DAILY REPORT</t>
  </si>
  <si>
    <t>GMT</t>
  </si>
  <si>
    <t>m/v.  Pacific Titan</t>
  </si>
  <si>
    <t>NAVIGATION - TITAN</t>
  </si>
  <si>
    <t>Monday</t>
  </si>
  <si>
    <t>Wednesday</t>
  </si>
  <si>
    <t>LOCAL</t>
  </si>
  <si>
    <t>Job #</t>
  </si>
  <si>
    <t>Local Time Difference to GMT:</t>
  </si>
  <si>
    <t>JD:</t>
  </si>
  <si>
    <t>Seboa 2D</t>
  </si>
  <si>
    <t>Bass Strait, Australia</t>
  </si>
  <si>
    <t>Bass Strait</t>
  </si>
  <si>
    <t>LFFSP</t>
  </si>
  <si>
    <t>Continuation of BOBS08-12-007 Hdg 59°</t>
  </si>
  <si>
    <t>FSOD</t>
  </si>
  <si>
    <t>Soft start</t>
  </si>
  <si>
    <t>End of soft start</t>
  </si>
  <si>
    <t>FSP</t>
  </si>
  <si>
    <t>BOBS08-10-008 Hdg 235°</t>
  </si>
  <si>
    <t>LSP DC = 20m  Feather = 3.0°</t>
  </si>
  <si>
    <t>FCSP DC = 30m  Feather = -2.2°</t>
  </si>
  <si>
    <t>BOBS08-14-009 Hdg 061°</t>
  </si>
  <si>
    <t>Midnight SP local</t>
  </si>
  <si>
    <t>Continuation of BOBS08-14-009 Hdg 061°</t>
  </si>
  <si>
    <t>LSOD</t>
  </si>
  <si>
    <t>LSP DC =9.0 m  Feather =1.0 °</t>
  </si>
  <si>
    <t>FCSP DC = 20m  Feather =-6.8°</t>
  </si>
  <si>
    <t>BOBS08-16-010 Hdg 235°</t>
  </si>
  <si>
    <t>BOBS08-05-011 Hdg 322°</t>
  </si>
  <si>
    <t>LSP DC = 30m  Feather = 3.2°</t>
  </si>
  <si>
    <t>FCSP DC =30m  Feather = 1.8°</t>
  </si>
  <si>
    <t>S1C23 out of specs, something caught in the streamer</t>
  </si>
  <si>
    <t>LSP DC =25 m  Feather =0.3°</t>
  </si>
  <si>
    <t>FCSP DC =31m  Feather =-8.1°</t>
  </si>
  <si>
    <t>BOBS08-07-012 Hdg 142°</t>
  </si>
  <si>
    <t>Continuation of BOBS08-05-011 Hdg 322°</t>
  </si>
  <si>
    <t>S1C23 back on specs. Something caught on  door or head of streamer</t>
  </si>
  <si>
    <t>LSP DC = 21m  Feather =1.0°</t>
  </si>
  <si>
    <t>Picking up gun strings to remove suspected fishing gear from door</t>
  </si>
  <si>
    <t>Gun onboard…..streamer pick up</t>
  </si>
  <si>
    <t>Fishing gear caught on door. Fishing fell off while recovering door</t>
  </si>
  <si>
    <t>Picking up to bird 2</t>
  </si>
  <si>
    <t>Turning to Stbd &amp; picking up speed, d/t door is close to the streamer.</t>
  </si>
  <si>
    <t>Started to deploy the streamer</t>
  </si>
  <si>
    <t>Deploying door</t>
  </si>
  <si>
    <t>Doors on water</t>
  </si>
  <si>
    <t>Streamer on marks</t>
  </si>
  <si>
    <t>Deploying guns</t>
  </si>
  <si>
    <t>Guns are in position</t>
  </si>
  <si>
    <t>Compressor online</t>
  </si>
  <si>
    <t>Testing the guns</t>
  </si>
  <si>
    <t>FCSP DC =30m  Feather =-4.6°</t>
  </si>
  <si>
    <t>High tension alarm on streamer, the fishing gear was caught align by the streamer</t>
  </si>
  <si>
    <t>S1C2 onboard, the quick release is off the collar, standing by to replace S1C2</t>
  </si>
  <si>
    <t>BOBS08-09-013 Hdg 327°</t>
  </si>
  <si>
    <t>LSP DC = 50m  Feather = -3.5°</t>
  </si>
  <si>
    <t>String 1 on board</t>
  </si>
  <si>
    <t>Deploying string 1</t>
  </si>
  <si>
    <t>All guns in position</t>
  </si>
  <si>
    <t>Recovering string 1 to fix gun 6(not firing)</t>
  </si>
  <si>
    <t>FCSP DC =22m  Feather =-12.8°</t>
  </si>
  <si>
    <t>BOBS08-15-014 Hdg 147°</t>
  </si>
  <si>
    <t>LSP DC = 25m  Feather =3.2°</t>
  </si>
  <si>
    <t>FCSP DC =24m  Feather = 6.4°</t>
  </si>
  <si>
    <t>BOBS08-17-015 Hdg 326°</t>
  </si>
  <si>
    <t>Slowing down to 4.5 BSP d/t vessel crossing ahead</t>
  </si>
  <si>
    <t>Back to shooting speed, vessel is cleared</t>
  </si>
  <si>
    <t>LSP DC = 55m  Feather = -6.0°</t>
  </si>
  <si>
    <t>FCSP DC =-11.9m  Feather = 2.8°</t>
  </si>
  <si>
    <t>BOBS08-13-016 Hdg 147°</t>
  </si>
  <si>
    <t>LSP DC = 26m  Feather =-2.3°</t>
  </si>
  <si>
    <t>String 1 onboard</t>
  </si>
  <si>
    <t>Redeplying string</t>
  </si>
  <si>
    <t>Retreiving String 1 to investigate electrical problems</t>
  </si>
  <si>
    <t>String 1 redeployed</t>
  </si>
  <si>
    <t>Continuation of BOBS08-13-016 Hdg 147°</t>
  </si>
  <si>
    <t>FCSP DC =27m  Feather =-6.1 °</t>
  </si>
  <si>
    <t>Engine changes, speed fluctuations. Front of streamer slightly deep for 30 shots</t>
  </si>
  <si>
    <t>LSP DC = 45m  Feather = 1.0°</t>
  </si>
  <si>
    <t>FCSP DC =48m  Feather = 43.3° Large feather d/t 1.5k run-in</t>
  </si>
  <si>
    <t>BOBS08-11-017 Hdg 326°, 1.5k run-in d/t proximity of the SNA</t>
  </si>
  <si>
    <t>BOBS08-08-018 Hdg 236°</t>
  </si>
  <si>
    <t>Restimate position</t>
  </si>
  <si>
    <t>Ftr &lt; 10°</t>
  </si>
  <si>
    <t>LSP DC = 10m  Feather = 4.2°</t>
  </si>
  <si>
    <t>Extending the line d/t the proximity of the rock, turn is outside the SNA</t>
  </si>
  <si>
    <t>Streamer straight, re-estimate position again to refresh bird compasses</t>
  </si>
  <si>
    <t>First solvable shotpoint in navigation processing</t>
  </si>
  <si>
    <t>FCSP DC = 32m  Feather =7.5°</t>
  </si>
  <si>
    <t>Continuation of BOBS08-08-018 Hdg 236°</t>
  </si>
  <si>
    <t>LSP DC = 25m  Feather = -1.8°</t>
  </si>
  <si>
    <t>End of job test done, turning to aim for the next prospect</t>
  </si>
  <si>
    <t>Guns on board</t>
  </si>
  <si>
    <t>door on board</t>
  </si>
  <si>
    <t>Commensing streamer recovery</t>
  </si>
  <si>
    <t>Tailbouy on board</t>
  </si>
  <si>
    <t>Picking up guns</t>
  </si>
  <si>
    <t>Heading to VicBassStrait prospect</t>
  </si>
  <si>
    <t>Lat 040°  41'  17"  S</t>
  </si>
  <si>
    <t>Long 146°  32'  24"  E</t>
  </si>
  <si>
    <t xml:space="preserve">TSDIP </t>
  </si>
  <si>
    <t>Mid point between prospects</t>
  </si>
  <si>
    <t>039° 25' 24'' S    147° 37' 00'' E</t>
  </si>
  <si>
    <t>Transit between prospects</t>
  </si>
  <si>
    <t>Full stop for TSDIP</t>
  </si>
  <si>
    <t>Lat 038° 27' 35" S</t>
  </si>
  <si>
    <t>Long 149°  05'  07" E</t>
  </si>
  <si>
    <t>Fixing bird</t>
  </si>
  <si>
    <t>Gun string 1 deployed</t>
  </si>
  <si>
    <t>Continue deploying streamer</t>
  </si>
  <si>
    <t>Starting whale gun</t>
  </si>
  <si>
    <t>Doors in the water</t>
  </si>
  <si>
    <t>Compressor is on</t>
  </si>
  <si>
    <t>Streamers @ marks</t>
  </si>
  <si>
    <t>Deploying the rest of the guns</t>
  </si>
  <si>
    <t>GOBS08-05-001 Hdg 99°</t>
  </si>
  <si>
    <t>FCSP DC =25m  Feather = 0.6°</t>
  </si>
  <si>
    <t>LSP DC = 20m  Feather = 1.2°</t>
  </si>
  <si>
    <t>GOBS08-07-002 Hdg 271°</t>
  </si>
  <si>
    <t>Picking up gunstring 1 to fix gun8(autofire)</t>
  </si>
  <si>
    <t>Gun string 1 on board</t>
  </si>
  <si>
    <t>Slowing down to 3.5kts BSP to give time to the gunners</t>
  </si>
  <si>
    <t>Deploying Guns, Back to shooting speed</t>
  </si>
  <si>
    <t>Tailbuoy is deployed</t>
  </si>
  <si>
    <t>Guns in position</t>
  </si>
  <si>
    <t>FCSP DC = 20m  Feather = 4.8°</t>
  </si>
  <si>
    <t>Midnight SP LT</t>
  </si>
  <si>
    <t>LSP DC = 19m  Feather =1.3°</t>
  </si>
  <si>
    <t>GOBS08-09-003 Hdg 90°</t>
  </si>
  <si>
    <t>FCSP DC = 21m  Feather =0.7 °</t>
  </si>
  <si>
    <t>LSP DC = 16m  Feather =-2.5°</t>
  </si>
  <si>
    <t>GOBS08-18-004 Hdg 000°</t>
  </si>
  <si>
    <t>FCSP DC =18.2 m  Feather = 14.8°</t>
  </si>
  <si>
    <r>
      <t xml:space="preserve">LSP </t>
    </r>
    <r>
      <rPr>
        <b/>
        <sz val="10"/>
        <color indexed="10"/>
        <rFont val="Arial"/>
        <family val="2"/>
      </rPr>
      <t>D/t Whale sighted. Incomplete</t>
    </r>
  </si>
  <si>
    <t>Whale gun on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</si>
</sst>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00"/>
    <numFmt numFmtId="171" formatCode="0.0"/>
    <numFmt numFmtId="172" formatCode="h:mm"/>
    <numFmt numFmtId="173" formatCode="dd\ mmm\ yy"/>
    <numFmt numFmtId="174" formatCode="000"/>
    <numFmt numFmtId="175" formatCode="0000"/>
    <numFmt numFmtId="176" formatCode="d\ mmm\ yy"/>
    <numFmt numFmtId="177" formatCode="d\ mmm\ \y\y"/>
    <numFmt numFmtId="178" formatCode="[$-414]d\.\ mmmm\ yyyy"/>
    <numFmt numFmtId="179" formatCode="d\ mmmm\ yy"/>
    <numFmt numFmtId="180" formatCode="\h\h\:mm"/>
    <numFmt numFmtId="181" formatCode="[$-F400]h:mm:ss\ AM/PM"/>
    <numFmt numFmtId="182" formatCode="hh:mm;@"/>
    <numFmt numFmtId="183" formatCode="h:mm;@"/>
    <numFmt numFmtId="184" formatCode="0\ \ 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Courier"/>
      <family val="3"/>
    </font>
    <font>
      <b/>
      <sz val="15"/>
      <name val="Courier"/>
      <family val="3"/>
    </font>
    <font>
      <sz val="8"/>
      <name val="Arial"/>
      <family val="0"/>
    </font>
    <font>
      <b/>
      <sz val="9.5"/>
      <name val="Arial"/>
      <family val="2"/>
    </font>
    <font>
      <b/>
      <sz val="8"/>
      <name val="Arial"/>
      <family val="2"/>
    </font>
    <font>
      <b/>
      <sz val="8"/>
      <name val="Courier"/>
      <family val="3"/>
    </font>
    <font>
      <b/>
      <sz val="9"/>
      <name val="Arial"/>
      <family val="2"/>
    </font>
    <font>
      <b/>
      <sz val="15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4"/>
      <name val="Arial"/>
      <family val="0"/>
    </font>
    <font>
      <u val="single"/>
      <sz val="9.8"/>
      <color indexed="12"/>
      <name val="Arial"/>
      <family val="0"/>
    </font>
    <font>
      <u val="single"/>
      <sz val="9.8"/>
      <color indexed="36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1" fontId="6" fillId="2" borderId="3" xfId="0" applyNumberFormat="1" applyFont="1" applyFill="1" applyBorder="1" applyAlignment="1">
      <alignment vertical="center"/>
    </xf>
    <xf numFmtId="1" fontId="6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horizontal="right" vertical="center"/>
    </xf>
    <xf numFmtId="1" fontId="1" fillId="2" borderId="4" xfId="0" applyNumberFormat="1" applyFont="1" applyFill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11" fillId="0" borderId="5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70" fontId="6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0" fontId="4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0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0" fillId="2" borderId="9" xfId="0" applyFill="1" applyBorder="1" applyAlignment="1">
      <alignment vertical="center"/>
    </xf>
    <xf numFmtId="0" fontId="1" fillId="2" borderId="10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vertical="center"/>
    </xf>
    <xf numFmtId="1" fontId="6" fillId="2" borderId="0" xfId="0" applyNumberFormat="1" applyFont="1" applyFill="1" applyBorder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20" fontId="0" fillId="2" borderId="9" xfId="0" applyNumberFormat="1" applyFill="1" applyBorder="1" applyAlignment="1">
      <alignment vertical="center"/>
    </xf>
    <xf numFmtId="20" fontId="6" fillId="2" borderId="3" xfId="0" applyNumberFormat="1" applyFont="1" applyFill="1" applyBorder="1" applyAlignment="1">
      <alignment vertical="center"/>
    </xf>
    <xf numFmtId="20" fontId="1" fillId="0" borderId="7" xfId="0" applyNumberFormat="1" applyFont="1" applyBorder="1" applyAlignment="1">
      <alignment horizontal="center" vertical="center"/>
    </xf>
    <xf numFmtId="20" fontId="6" fillId="0" borderId="0" xfId="0" applyNumberFormat="1" applyFont="1" applyAlignment="1">
      <alignment vertical="center"/>
    </xf>
    <xf numFmtId="20" fontId="4" fillId="0" borderId="0" xfId="0" applyNumberFormat="1" applyFont="1" applyAlignment="1">
      <alignment vertical="center"/>
    </xf>
    <xf numFmtId="20" fontId="0" fillId="0" borderId="0" xfId="0" applyNumberFormat="1" applyAlignment="1">
      <alignment vertical="center"/>
    </xf>
    <xf numFmtId="0" fontId="14" fillId="2" borderId="14" xfId="0" applyFont="1" applyFill="1" applyBorder="1" applyAlignment="1">
      <alignment horizontal="center" vertical="center"/>
    </xf>
    <xf numFmtId="176" fontId="11" fillId="2" borderId="14" xfId="0" applyNumberFormat="1" applyFont="1" applyFill="1" applyBorder="1" applyAlignment="1">
      <alignment horizontal="center" vertical="center"/>
    </xf>
    <xf numFmtId="179" fontId="11" fillId="0" borderId="5" xfId="0" applyNumberFormat="1" applyFont="1" applyBorder="1" applyAlignment="1">
      <alignment horizontal="center" vertical="center"/>
    </xf>
    <xf numFmtId="170" fontId="7" fillId="2" borderId="0" xfId="0" applyNumberFormat="1" applyFont="1" applyFill="1" applyBorder="1" applyAlignment="1">
      <alignment horizontal="right" vertical="center"/>
    </xf>
    <xf numFmtId="170" fontId="1" fillId="2" borderId="0" xfId="0" applyNumberFormat="1" applyFont="1" applyFill="1" applyBorder="1" applyAlignment="1">
      <alignment horizontal="right" vertical="center"/>
    </xf>
    <xf numFmtId="0" fontId="7" fillId="2" borderId="14" xfId="0" applyFont="1" applyFill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174" fontId="1" fillId="2" borderId="10" xfId="0" applyNumberFormat="1" applyFont="1" applyFill="1" applyBorder="1" applyAlignment="1">
      <alignment horizontal="right" vertical="center"/>
    </xf>
    <xf numFmtId="174" fontId="1" fillId="2" borderId="4" xfId="0" applyNumberFormat="1" applyFont="1" applyFill="1" applyBorder="1" applyAlignment="1">
      <alignment horizontal="left" vertical="center"/>
    </xf>
    <xf numFmtId="174" fontId="1" fillId="2" borderId="4" xfId="0" applyNumberFormat="1" applyFont="1" applyFill="1" applyBorder="1" applyAlignment="1">
      <alignment horizontal="left" vertical="center"/>
    </xf>
    <xf numFmtId="174" fontId="9" fillId="0" borderId="6" xfId="0" applyNumberFormat="1" applyFont="1" applyBorder="1" applyAlignment="1">
      <alignment horizontal="center" vertical="center"/>
    </xf>
    <xf numFmtId="174" fontId="1" fillId="0" borderId="7" xfId="0" applyNumberFormat="1" applyFont="1" applyBorder="1" applyAlignment="1">
      <alignment horizontal="center" vertical="center"/>
    </xf>
    <xf numFmtId="174" fontId="0" fillId="0" borderId="0" xfId="0" applyNumberFormat="1" applyFont="1" applyAlignment="1">
      <alignment/>
    </xf>
    <xf numFmtId="174" fontId="1" fillId="0" borderId="0" xfId="0" applyNumberFormat="1" applyFont="1" applyAlignment="1">
      <alignment/>
    </xf>
    <xf numFmtId="174" fontId="0" fillId="0" borderId="0" xfId="0" applyNumberFormat="1" applyAlignment="1">
      <alignment/>
    </xf>
    <xf numFmtId="174" fontId="8" fillId="0" borderId="0" xfId="0" applyNumberFormat="1" applyFont="1" applyAlignment="1">
      <alignment vertical="center"/>
    </xf>
    <xf numFmtId="174" fontId="9" fillId="0" borderId="0" xfId="0" applyNumberFormat="1" applyFont="1" applyAlignment="1">
      <alignment vertical="center"/>
    </xf>
    <xf numFmtId="174" fontId="1" fillId="0" borderId="0" xfId="0" applyNumberFormat="1" applyFont="1" applyAlignment="1">
      <alignment vertical="center"/>
    </xf>
    <xf numFmtId="20" fontId="0" fillId="2" borderId="2" xfId="0" applyNumberFormat="1" applyFill="1" applyBorder="1" applyAlignment="1">
      <alignment vertical="center"/>
    </xf>
    <xf numFmtId="20" fontId="6" fillId="2" borderId="0" xfId="0" applyNumberFormat="1" applyFont="1" applyFill="1" applyBorder="1" applyAlignment="1">
      <alignment vertical="center"/>
    </xf>
    <xf numFmtId="20" fontId="7" fillId="2" borderId="0" xfId="0" applyNumberFormat="1" applyFont="1" applyFill="1" applyBorder="1" applyAlignment="1">
      <alignment horizontal="right" vertical="center"/>
    </xf>
    <xf numFmtId="20" fontId="1" fillId="2" borderId="0" xfId="0" applyNumberFormat="1" applyFont="1" applyFill="1" applyBorder="1" applyAlignment="1">
      <alignment horizontal="right" vertical="center"/>
    </xf>
    <xf numFmtId="20" fontId="7" fillId="2" borderId="14" xfId="0" applyNumberFormat="1" applyFont="1" applyFill="1" applyBorder="1" applyAlignment="1">
      <alignment horizontal="right" vertical="center"/>
    </xf>
    <xf numFmtId="20" fontId="1" fillId="0" borderId="8" xfId="0" applyNumberFormat="1" applyFont="1" applyBorder="1" applyAlignment="1">
      <alignment horizontal="center" vertical="center"/>
    </xf>
    <xf numFmtId="20" fontId="1" fillId="0" borderId="5" xfId="0" applyNumberFormat="1" applyFont="1" applyBorder="1" applyAlignment="1">
      <alignment vertical="center"/>
    </xf>
    <xf numFmtId="20" fontId="7" fillId="2" borderId="0" xfId="0" applyNumberFormat="1" applyFont="1" applyFill="1" applyBorder="1" applyAlignment="1">
      <alignment horizontal="left" vertical="center"/>
    </xf>
    <xf numFmtId="20" fontId="1" fillId="2" borderId="0" xfId="0" applyNumberFormat="1" applyFont="1" applyFill="1" applyBorder="1" applyAlignment="1">
      <alignment horizontal="left" vertical="center"/>
    </xf>
    <xf numFmtId="20" fontId="7" fillId="2" borderId="14" xfId="0" applyNumberFormat="1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170" fontId="0" fillId="2" borderId="0" xfId="0" applyNumberFormat="1" applyFill="1" applyAlignment="1">
      <alignment horizontal="right" vertical="center"/>
    </xf>
    <xf numFmtId="20" fontId="1" fillId="2" borderId="4" xfId="0" applyNumberFormat="1" applyFont="1" applyFill="1" applyBorder="1" applyAlignment="1">
      <alignment horizontal="left" vertical="center"/>
    </xf>
    <xf numFmtId="183" fontId="1" fillId="2" borderId="4" xfId="0" applyNumberFormat="1" applyFont="1" applyFill="1" applyBorder="1" applyAlignment="1">
      <alignment horizontal="left" vertical="center"/>
    </xf>
    <xf numFmtId="1" fontId="1" fillId="2" borderId="0" xfId="0" applyNumberFormat="1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1" fontId="1" fillId="2" borderId="0" xfId="0" applyNumberFormat="1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left" vertical="center"/>
    </xf>
    <xf numFmtId="170" fontId="0" fillId="2" borderId="0" xfId="0" applyNumberFormat="1" applyFill="1" applyAlignment="1">
      <alignment vertical="center"/>
    </xf>
    <xf numFmtId="0" fontId="1" fillId="2" borderId="4" xfId="0" applyFont="1" applyFill="1" applyBorder="1" applyAlignment="1">
      <alignment vertical="center"/>
    </xf>
    <xf numFmtId="170" fontId="1" fillId="2" borderId="14" xfId="0" applyNumberFormat="1" applyFont="1" applyFill="1" applyBorder="1" applyAlignment="1">
      <alignment horizontal="right" vertical="center"/>
    </xf>
    <xf numFmtId="174" fontId="1" fillId="2" borderId="8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20" fontId="1" fillId="2" borderId="0" xfId="0" applyNumberFormat="1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left" vertical="center"/>
    </xf>
    <xf numFmtId="20" fontId="10" fillId="2" borderId="3" xfId="0" applyNumberFormat="1" applyFont="1" applyFill="1" applyBorder="1" applyAlignment="1">
      <alignment horizontal="right" vertical="center"/>
    </xf>
    <xf numFmtId="20" fontId="10" fillId="2" borderId="16" xfId="0" applyNumberFormat="1" applyFont="1" applyFill="1" applyBorder="1" applyAlignment="1">
      <alignment horizontal="right" vertical="center"/>
    </xf>
    <xf numFmtId="170" fontId="10" fillId="2" borderId="3" xfId="0" applyNumberFormat="1" applyFont="1" applyFill="1" applyBorder="1" applyAlignment="1">
      <alignment horizontal="right" vertical="center"/>
    </xf>
    <xf numFmtId="0" fontId="10" fillId="2" borderId="16" xfId="0" applyFont="1" applyFill="1" applyBorder="1" applyAlignment="1">
      <alignment horizontal="right" vertical="center"/>
    </xf>
    <xf numFmtId="170" fontId="7" fillId="2" borderId="0" xfId="0" applyNumberFormat="1" applyFont="1" applyFill="1" applyBorder="1" applyAlignment="1">
      <alignment vertical="center"/>
    </xf>
    <xf numFmtId="184" fontId="0" fillId="0" borderId="17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20" fontId="1" fillId="3" borderId="18" xfId="0" applyNumberFormat="1" applyFont="1" applyFill="1" applyBorder="1" applyAlignment="1">
      <alignment horizontal="center" vertical="center"/>
    </xf>
    <xf numFmtId="20" fontId="0" fillId="3" borderId="18" xfId="0" applyNumberFormat="1" applyFont="1" applyFill="1" applyBorder="1" applyAlignment="1">
      <alignment horizontal="center" vertical="center"/>
    </xf>
    <xf numFmtId="20" fontId="0" fillId="3" borderId="19" xfId="0" applyNumberFormat="1" applyFont="1" applyFill="1" applyBorder="1" applyAlignment="1">
      <alignment horizontal="center" vertical="center"/>
    </xf>
    <xf numFmtId="20" fontId="0" fillId="3" borderId="18" xfId="0" applyNumberFormat="1" applyFont="1" applyFill="1" applyBorder="1" applyAlignment="1">
      <alignment horizontal="center"/>
    </xf>
    <xf numFmtId="20" fontId="0" fillId="3" borderId="20" xfId="0" applyNumberFormat="1" applyFont="1" applyFill="1" applyBorder="1" applyAlignment="1">
      <alignment horizontal="center" vertical="center"/>
    </xf>
    <xf numFmtId="20" fontId="0" fillId="0" borderId="21" xfId="0" applyNumberFormat="1" applyFont="1" applyFill="1" applyBorder="1" applyAlignment="1">
      <alignment horizontal="center" vertical="center"/>
    </xf>
    <xf numFmtId="20" fontId="0" fillId="0" borderId="1" xfId="0" applyNumberFormat="1" applyFont="1" applyFill="1" applyBorder="1" applyAlignment="1">
      <alignment horizontal="center" vertical="center"/>
    </xf>
    <xf numFmtId="20" fontId="1" fillId="3" borderId="22" xfId="0" applyNumberFormat="1" applyFont="1" applyFill="1" applyBorder="1" applyAlignment="1">
      <alignment horizontal="center" vertical="center"/>
    </xf>
    <xf numFmtId="20" fontId="1" fillId="0" borderId="21" xfId="0" applyNumberFormat="1" applyFont="1" applyFill="1" applyBorder="1" applyAlignment="1">
      <alignment horizontal="left" vertical="center"/>
    </xf>
    <xf numFmtId="20" fontId="1" fillId="3" borderId="18" xfId="0" applyNumberFormat="1" applyFont="1" applyFill="1" applyBorder="1" applyAlignment="1">
      <alignment horizontal="left" vertical="center"/>
    </xf>
    <xf numFmtId="20" fontId="0" fillId="0" borderId="23" xfId="0" applyNumberFormat="1" applyFont="1" applyFill="1" applyBorder="1" applyAlignment="1">
      <alignment horizontal="center" vertical="center"/>
    </xf>
    <xf numFmtId="20" fontId="1" fillId="0" borderId="23" xfId="0" applyNumberFormat="1" applyFont="1" applyFill="1" applyBorder="1" applyAlignment="1">
      <alignment horizontal="left" vertical="center"/>
    </xf>
    <xf numFmtId="20" fontId="1" fillId="3" borderId="24" xfId="0" applyNumberFormat="1" applyFont="1" applyFill="1" applyBorder="1" applyAlignment="1">
      <alignment horizontal="left" vertical="center"/>
    </xf>
    <xf numFmtId="20" fontId="0" fillId="3" borderId="24" xfId="0" applyNumberFormat="1" applyFont="1" applyFill="1" applyBorder="1" applyAlignment="1">
      <alignment horizontal="center" vertical="center"/>
    </xf>
    <xf numFmtId="20" fontId="0" fillId="3" borderId="25" xfId="0" applyNumberFormat="1" applyFont="1" applyFill="1" applyBorder="1" applyAlignment="1">
      <alignment horizontal="center" vertical="center"/>
    </xf>
    <xf numFmtId="20" fontId="0" fillId="0" borderId="17" xfId="0" applyNumberFormat="1" applyFont="1" applyFill="1" applyBorder="1" applyAlignment="1">
      <alignment horizontal="center" vertical="center"/>
    </xf>
    <xf numFmtId="20" fontId="1" fillId="3" borderId="22" xfId="0" applyNumberFormat="1" applyFont="1" applyFill="1" applyBorder="1" applyAlignment="1">
      <alignment horizontal="left" vertical="center"/>
    </xf>
    <xf numFmtId="20" fontId="1" fillId="0" borderId="17" xfId="0" applyNumberFormat="1" applyFont="1" applyFill="1" applyBorder="1" applyAlignment="1">
      <alignment horizontal="left" vertical="center"/>
    </xf>
    <xf numFmtId="20" fontId="0" fillId="0" borderId="13" xfId="0" applyNumberFormat="1" applyFont="1" applyFill="1" applyBorder="1" applyAlignment="1">
      <alignment horizontal="center" vertical="center"/>
    </xf>
    <xf numFmtId="20" fontId="1" fillId="3" borderId="22" xfId="0" applyNumberFormat="1" applyFont="1" applyFill="1" applyBorder="1" applyAlignment="1">
      <alignment vertical="center"/>
    </xf>
    <xf numFmtId="0" fontId="6" fillId="3" borderId="26" xfId="0" applyFont="1" applyFill="1" applyBorder="1" applyAlignment="1">
      <alignment vertical="center"/>
    </xf>
    <xf numFmtId="20" fontId="1" fillId="0" borderId="27" xfId="0" applyNumberFormat="1" applyFont="1" applyFill="1" applyBorder="1" applyAlignment="1">
      <alignment horizontal="left" vertical="center"/>
    </xf>
    <xf numFmtId="174" fontId="1" fillId="0" borderId="28" xfId="0" applyNumberFormat="1" applyFont="1" applyBorder="1" applyAlignment="1">
      <alignment horizontal="center" vertical="center"/>
    </xf>
    <xf numFmtId="174" fontId="1" fillId="0" borderId="29" xfId="0" applyNumberFormat="1" applyFont="1" applyBorder="1" applyAlignment="1">
      <alignment horizontal="center" vertical="center"/>
    </xf>
    <xf numFmtId="174" fontId="1" fillId="0" borderId="30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184" fontId="1" fillId="0" borderId="17" xfId="0" applyNumberFormat="1" applyFont="1" applyBorder="1" applyAlignment="1">
      <alignment horizontal="right" vertical="center"/>
    </xf>
    <xf numFmtId="0" fontId="1" fillId="0" borderId="31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20" fontId="1" fillId="0" borderId="21" xfId="0" applyNumberFormat="1" applyFont="1" applyFill="1" applyBorder="1" applyAlignment="1">
      <alignment horizontal="center" vertical="center"/>
    </xf>
    <xf numFmtId="0" fontId="0" fillId="0" borderId="33" xfId="0" applyFont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174" fontId="0" fillId="0" borderId="28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left" vertical="center"/>
    </xf>
    <xf numFmtId="20" fontId="1" fillId="0" borderId="17" xfId="0" applyNumberFormat="1" applyFont="1" applyFill="1" applyBorder="1" applyAlignment="1">
      <alignment horizontal="center" vertical="center"/>
    </xf>
    <xf numFmtId="20" fontId="1" fillId="0" borderId="23" xfId="0" applyNumberFormat="1" applyFont="1" applyFill="1" applyBorder="1" applyAlignment="1">
      <alignment horizontal="center" vertical="center"/>
    </xf>
    <xf numFmtId="20" fontId="1" fillId="3" borderId="24" xfId="0" applyNumberFormat="1" applyFont="1" applyFill="1" applyBorder="1" applyAlignment="1">
      <alignment horizontal="center" vertical="center"/>
    </xf>
    <xf numFmtId="20" fontId="17" fillId="3" borderId="18" xfId="0" applyNumberFormat="1" applyFont="1" applyFill="1" applyBorder="1" applyAlignment="1">
      <alignment horizontal="center" vertical="center"/>
    </xf>
    <xf numFmtId="20" fontId="17" fillId="0" borderId="17" xfId="0" applyNumberFormat="1" applyFont="1" applyFill="1" applyBorder="1" applyAlignment="1">
      <alignment horizontal="center" vertical="center"/>
    </xf>
    <xf numFmtId="184" fontId="17" fillId="0" borderId="17" xfId="0" applyNumberFormat="1" applyFont="1" applyBorder="1" applyAlignment="1">
      <alignment horizontal="right" vertical="center"/>
    </xf>
    <xf numFmtId="0" fontId="17" fillId="0" borderId="32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1" fillId="0" borderId="3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20" fontId="1" fillId="0" borderId="36" xfId="0" applyNumberFormat="1" applyFont="1" applyBorder="1" applyAlignment="1">
      <alignment horizontal="center" vertical="center"/>
    </xf>
    <xf numFmtId="20" fontId="1" fillId="0" borderId="6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20" fontId="0" fillId="0" borderId="32" xfId="0" applyNumberFormat="1" applyFont="1" applyBorder="1" applyAlignment="1">
      <alignment horizontal="left" vertical="center"/>
    </xf>
    <xf numFmtId="20" fontId="0" fillId="0" borderId="31" xfId="0" applyNumberFormat="1" applyFont="1" applyBorder="1" applyAlignment="1">
      <alignment horizontal="left" vertical="center"/>
    </xf>
    <xf numFmtId="20" fontId="0" fillId="0" borderId="23" xfId="0" applyNumberFormat="1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3</xdr:col>
      <xdr:colOff>895350</xdr:colOff>
      <xdr:row>2</xdr:row>
      <xdr:rowOff>142875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2400300" cy="4476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3</xdr:col>
      <xdr:colOff>895350</xdr:colOff>
      <xdr:row>2</xdr:row>
      <xdr:rowOff>142875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2400300" cy="4476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3</xdr:col>
      <xdr:colOff>895350</xdr:colOff>
      <xdr:row>2</xdr:row>
      <xdr:rowOff>142875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2400300" cy="4476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3</xdr:col>
      <xdr:colOff>895350</xdr:colOff>
      <xdr:row>2</xdr:row>
      <xdr:rowOff>142875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2400300" cy="4476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3</xdr:col>
      <xdr:colOff>895350</xdr:colOff>
      <xdr:row>2</xdr:row>
      <xdr:rowOff>142875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2400300" cy="4476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3</xdr:col>
      <xdr:colOff>895350</xdr:colOff>
      <xdr:row>2</xdr:row>
      <xdr:rowOff>142875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2400300" cy="4476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3</xdr:col>
      <xdr:colOff>895350</xdr:colOff>
      <xdr:row>2</xdr:row>
      <xdr:rowOff>142875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2400300" cy="4476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2"/>
  <sheetViews>
    <sheetView showGridLines="0" workbookViewId="0" topLeftCell="A1">
      <pane ySplit="8" topLeftCell="BM9" activePane="bottomLeft" state="frozen"/>
      <selection pane="topLeft" activeCell="G5" sqref="G5"/>
      <selection pane="bottomLeft" activeCell="C6" sqref="C6"/>
    </sheetView>
  </sheetViews>
  <sheetFormatPr defaultColWidth="9.140625" defaultRowHeight="12.75"/>
  <cols>
    <col min="1" max="2" width="7.7109375" style="45" customWidth="1"/>
    <col min="3" max="3" width="7.7109375" style="5" customWidth="1"/>
    <col min="4" max="4" width="25.7109375" style="25" customWidth="1"/>
    <col min="5" max="5" width="25.7109375" style="5" customWidth="1"/>
    <col min="6" max="6" width="25.7109375" style="26" customWidth="1"/>
    <col min="7" max="7" width="5.7109375" style="27" customWidth="1"/>
  </cols>
  <sheetData>
    <row r="1" spans="1:7" ht="13.5" customHeight="1">
      <c r="A1" s="40"/>
      <c r="B1" s="64"/>
      <c r="C1" s="8"/>
      <c r="D1" s="7"/>
      <c r="E1" s="28" t="s">
        <v>17</v>
      </c>
      <c r="F1" s="31"/>
      <c r="G1" s="30" t="s">
        <v>16</v>
      </c>
    </row>
    <row r="2" spans="1:7" ht="13.5" customHeight="1">
      <c r="A2" s="41"/>
      <c r="B2" s="65"/>
      <c r="C2" s="10"/>
      <c r="D2" s="33"/>
      <c r="E2" s="32"/>
      <c r="F2" s="84"/>
      <c r="G2" s="85"/>
    </row>
    <row r="3" spans="1:7" ht="13.5" customHeight="1">
      <c r="A3" s="41"/>
      <c r="B3" s="65"/>
      <c r="C3" s="10"/>
      <c r="D3" s="10"/>
      <c r="E3" s="34" t="s">
        <v>14</v>
      </c>
      <c r="F3" s="11"/>
      <c r="G3" s="12"/>
    </row>
    <row r="4" spans="1:7" ht="13.5" customHeight="1">
      <c r="A4" s="92" t="s">
        <v>5</v>
      </c>
      <c r="B4" s="71"/>
      <c r="C4" s="71" t="s">
        <v>26</v>
      </c>
      <c r="D4" s="80"/>
      <c r="E4" s="74" t="s">
        <v>21</v>
      </c>
      <c r="F4" s="76" t="s">
        <v>22</v>
      </c>
      <c r="G4" s="77">
        <v>0.4166666666666667</v>
      </c>
    </row>
    <row r="5" spans="1:7" ht="13.5" customHeight="1">
      <c r="A5" s="92" t="s">
        <v>4</v>
      </c>
      <c r="B5" s="72"/>
      <c r="C5" s="72" t="s">
        <v>24</v>
      </c>
      <c r="D5" s="80"/>
      <c r="E5" s="75">
        <v>6374</v>
      </c>
      <c r="F5" s="11" t="s">
        <v>7</v>
      </c>
      <c r="G5" s="12">
        <v>22</v>
      </c>
    </row>
    <row r="6" spans="1:7" ht="13.5" customHeight="1" thickBot="1">
      <c r="A6" s="93" t="s">
        <v>8</v>
      </c>
      <c r="B6" s="73"/>
      <c r="C6" s="73" t="s">
        <v>25</v>
      </c>
      <c r="D6" s="73"/>
      <c r="E6" s="46"/>
      <c r="F6" s="11" t="s">
        <v>23</v>
      </c>
      <c r="G6" s="55">
        <v>147</v>
      </c>
    </row>
    <row r="7" spans="1:7" ht="20.25" thickBot="1">
      <c r="A7" s="152" t="s">
        <v>0</v>
      </c>
      <c r="B7" s="153"/>
      <c r="C7" s="13"/>
      <c r="D7" s="14" t="s">
        <v>6</v>
      </c>
      <c r="E7" s="48">
        <f>37622+1825+G6</f>
        <v>39594</v>
      </c>
      <c r="F7" s="15" t="s">
        <v>18</v>
      </c>
      <c r="G7" s="16"/>
    </row>
    <row r="8" spans="1:9" s="2" customFormat="1" ht="12.75" customHeight="1" thickBot="1">
      <c r="A8" s="42" t="s">
        <v>15</v>
      </c>
      <c r="B8" s="69" t="s">
        <v>20</v>
      </c>
      <c r="C8" s="18" t="s">
        <v>1</v>
      </c>
      <c r="D8" s="149" t="s">
        <v>2</v>
      </c>
      <c r="E8" s="150"/>
      <c r="F8" s="151"/>
      <c r="G8" s="17" t="s">
        <v>3</v>
      </c>
      <c r="I8" s="3"/>
    </row>
    <row r="9" spans="1:7" s="4" customFormat="1" ht="12.75" customHeight="1">
      <c r="A9" s="99"/>
      <c r="B9" s="107" t="s">
        <v>18</v>
      </c>
      <c r="C9" s="97"/>
      <c r="D9" s="146"/>
      <c r="E9" s="147"/>
      <c r="F9" s="148"/>
      <c r="G9" s="121"/>
    </row>
    <row r="10" spans="1:7" s="4" customFormat="1" ht="12.75" customHeight="1">
      <c r="A10" s="100"/>
      <c r="B10" s="104">
        <f aca="true" t="shared" si="0" ref="B10:B16">IF(A10="","",A10+G$4)</f>
      </c>
      <c r="C10" s="97"/>
      <c r="D10" s="146"/>
      <c r="E10" s="147"/>
      <c r="F10" s="148"/>
      <c r="G10" s="121"/>
    </row>
    <row r="11" spans="1:7" s="35" customFormat="1" ht="12.75" customHeight="1">
      <c r="A11" s="100"/>
      <c r="B11" s="104">
        <f t="shared" si="0"/>
      </c>
      <c r="C11" s="97"/>
      <c r="D11" s="146"/>
      <c r="E11" s="147"/>
      <c r="F11" s="148"/>
      <c r="G11" s="121"/>
    </row>
    <row r="12" spans="1:7" s="4" customFormat="1" ht="12.75" customHeight="1">
      <c r="A12" s="100"/>
      <c r="B12" s="104">
        <f t="shared" si="0"/>
      </c>
      <c r="C12" s="97"/>
      <c r="D12" s="143" t="s">
        <v>28</v>
      </c>
      <c r="E12" s="144"/>
      <c r="F12" s="145"/>
      <c r="G12" s="121">
        <v>7</v>
      </c>
    </row>
    <row r="13" spans="1:7" s="4" customFormat="1" ht="12.75" customHeight="1">
      <c r="A13" s="99">
        <v>0</v>
      </c>
      <c r="B13" s="130">
        <f t="shared" si="0"/>
        <v>0.4166666666666667</v>
      </c>
      <c r="C13" s="127">
        <v>1319</v>
      </c>
      <c r="D13" s="143" t="s">
        <v>29</v>
      </c>
      <c r="E13" s="144"/>
      <c r="F13" s="145"/>
      <c r="G13" s="121"/>
    </row>
    <row r="14" spans="1:7" s="4" customFormat="1" ht="12.75" customHeight="1">
      <c r="A14" s="100">
        <v>0.3736111111111111</v>
      </c>
      <c r="B14" s="104">
        <f t="shared" si="0"/>
        <v>0.7902777777777779</v>
      </c>
      <c r="C14" s="97">
        <v>4591</v>
      </c>
      <c r="D14" s="146" t="s">
        <v>27</v>
      </c>
      <c r="E14" s="147"/>
      <c r="F14" s="148"/>
      <c r="G14" s="121"/>
    </row>
    <row r="15" spans="1:7" s="35" customFormat="1" ht="12.75" customHeight="1">
      <c r="A15" s="99">
        <v>0.38680555555555557</v>
      </c>
      <c r="B15" s="130">
        <f t="shared" si="0"/>
        <v>0.8034722222222223</v>
      </c>
      <c r="C15" s="127">
        <v>4711</v>
      </c>
      <c r="D15" s="143" t="s">
        <v>34</v>
      </c>
      <c r="E15" s="144"/>
      <c r="F15" s="145"/>
      <c r="G15" s="121"/>
    </row>
    <row r="16" spans="1:7" s="4" customFormat="1" ht="12.75" customHeight="1">
      <c r="A16" s="100"/>
      <c r="B16" s="104">
        <f t="shared" si="0"/>
      </c>
      <c r="C16" s="97"/>
      <c r="D16" s="146"/>
      <c r="E16" s="147"/>
      <c r="F16" s="148"/>
      <c r="G16" s="121"/>
    </row>
    <row r="17" spans="1:7" s="4" customFormat="1" ht="12.75" customHeight="1">
      <c r="A17" s="100"/>
      <c r="B17" s="104">
        <f aca="true" t="shared" si="1" ref="B17:B81">IF(A17="","",A17+G$4)</f>
      </c>
      <c r="C17" s="97"/>
      <c r="D17" s="146"/>
      <c r="E17" s="147"/>
      <c r="F17" s="148"/>
      <c r="G17" s="121"/>
    </row>
    <row r="18" spans="1:7" s="4" customFormat="1" ht="12.75" customHeight="1">
      <c r="A18" s="100">
        <v>0.44097222222222227</v>
      </c>
      <c r="B18" s="104">
        <f t="shared" si="1"/>
        <v>0.857638888888889</v>
      </c>
      <c r="C18" s="97"/>
      <c r="D18" s="131" t="s">
        <v>30</v>
      </c>
      <c r="E18" s="132"/>
      <c r="F18" s="133"/>
      <c r="G18" s="121"/>
    </row>
    <row r="19" spans="1:7" s="4" customFormat="1" ht="12.75" customHeight="1">
      <c r="A19" s="100">
        <v>0.4604166666666667</v>
      </c>
      <c r="B19" s="104">
        <f t="shared" si="1"/>
        <v>0.8770833333333334</v>
      </c>
      <c r="C19" s="97"/>
      <c r="D19" s="146" t="s">
        <v>31</v>
      </c>
      <c r="E19" s="147"/>
      <c r="F19" s="148"/>
      <c r="G19" s="121"/>
    </row>
    <row r="20" spans="1:7" s="35" customFormat="1" ht="12.75" customHeight="1">
      <c r="A20" s="100"/>
      <c r="B20" s="104">
        <f t="shared" si="1"/>
      </c>
      <c r="C20" s="97"/>
      <c r="D20" s="143" t="s">
        <v>33</v>
      </c>
      <c r="E20" s="144"/>
      <c r="F20" s="145"/>
      <c r="G20" s="121">
        <v>8</v>
      </c>
    </row>
    <row r="21" spans="1:7" s="4" customFormat="1" ht="12.75" customHeight="1">
      <c r="A21" s="100">
        <v>0.47291666666666665</v>
      </c>
      <c r="B21" s="104">
        <f t="shared" si="1"/>
        <v>0.8895833333333334</v>
      </c>
      <c r="C21" s="97">
        <v>4546</v>
      </c>
      <c r="D21" s="146" t="s">
        <v>32</v>
      </c>
      <c r="E21" s="147"/>
      <c r="F21" s="148"/>
      <c r="G21" s="121"/>
    </row>
    <row r="22" spans="1:7" s="35" customFormat="1" ht="12.75" customHeight="1">
      <c r="A22" s="99">
        <v>0.475</v>
      </c>
      <c r="B22" s="130">
        <f t="shared" si="1"/>
        <v>0.8916666666666666</v>
      </c>
      <c r="C22" s="127">
        <v>4526</v>
      </c>
      <c r="D22" s="143" t="s">
        <v>35</v>
      </c>
      <c r="E22" s="144"/>
      <c r="F22" s="145"/>
      <c r="G22" s="121"/>
    </row>
    <row r="23" spans="1:7" s="4" customFormat="1" ht="12.75" customHeight="1">
      <c r="A23" s="99">
        <v>0.5826388888888888</v>
      </c>
      <c r="B23" s="130">
        <f t="shared" si="1"/>
        <v>0.9993055555555554</v>
      </c>
      <c r="C23" s="127">
        <v>3559</v>
      </c>
      <c r="D23" s="126" t="s">
        <v>37</v>
      </c>
      <c r="E23" s="124"/>
      <c r="F23" s="125"/>
      <c r="G23" s="134"/>
    </row>
    <row r="24" spans="1:7" s="4" customFormat="1" ht="12.75" customHeight="1">
      <c r="A24" s="100">
        <v>0.8611111111111112</v>
      </c>
      <c r="B24" s="104">
        <f t="shared" si="1"/>
        <v>1.277777777777778</v>
      </c>
      <c r="C24" s="97">
        <v>1001</v>
      </c>
      <c r="D24" s="146" t="s">
        <v>27</v>
      </c>
      <c r="E24" s="147"/>
      <c r="F24" s="148"/>
      <c r="G24" s="121"/>
    </row>
    <row r="25" spans="1:7" s="35" customFormat="1" ht="12.75" customHeight="1">
      <c r="A25" s="99">
        <v>0.875</v>
      </c>
      <c r="B25" s="130">
        <f t="shared" si="1"/>
        <v>1.2916666666666667</v>
      </c>
      <c r="C25" s="127">
        <v>881</v>
      </c>
      <c r="D25" s="143" t="s">
        <v>40</v>
      </c>
      <c r="E25" s="144"/>
      <c r="F25" s="145"/>
      <c r="G25" s="121"/>
    </row>
    <row r="26" spans="1:7" s="4" customFormat="1" ht="12.75" customHeight="1">
      <c r="A26" s="100"/>
      <c r="B26" s="104">
        <f t="shared" si="1"/>
      </c>
      <c r="C26" s="97"/>
      <c r="D26" s="146"/>
      <c r="E26" s="147"/>
      <c r="F26" s="148"/>
      <c r="G26" s="121"/>
    </row>
    <row r="27" spans="1:7" s="35" customFormat="1" ht="12.75" customHeight="1">
      <c r="A27" s="100"/>
      <c r="B27" s="104">
        <f t="shared" si="1"/>
      </c>
      <c r="C27" s="97"/>
      <c r="D27" s="146"/>
      <c r="E27" s="147"/>
      <c r="F27" s="148"/>
      <c r="G27" s="121"/>
    </row>
    <row r="28" spans="1:7" s="35" customFormat="1" ht="12.75" customHeight="1">
      <c r="A28" s="100">
        <v>0.9138888888888889</v>
      </c>
      <c r="B28" s="104">
        <f t="shared" si="1"/>
        <v>1.3305555555555555</v>
      </c>
      <c r="C28" s="97"/>
      <c r="D28" s="131" t="s">
        <v>30</v>
      </c>
      <c r="E28" s="132"/>
      <c r="F28" s="133"/>
      <c r="G28" s="121"/>
    </row>
    <row r="29" spans="1:7" s="35" customFormat="1" ht="12.75" customHeight="1">
      <c r="A29" s="100">
        <v>0.9340277777777778</v>
      </c>
      <c r="B29" s="104">
        <f t="shared" si="1"/>
        <v>1.3506944444444444</v>
      </c>
      <c r="C29" s="97"/>
      <c r="D29" s="146" t="s">
        <v>31</v>
      </c>
      <c r="E29" s="147"/>
      <c r="F29" s="148"/>
      <c r="G29" s="121"/>
    </row>
    <row r="30" spans="1:7" s="35" customFormat="1" ht="12.75" customHeight="1">
      <c r="A30" s="100"/>
      <c r="B30" s="104">
        <f t="shared" si="1"/>
      </c>
      <c r="C30" s="97"/>
      <c r="D30" s="143" t="s">
        <v>36</v>
      </c>
      <c r="E30" s="144"/>
      <c r="F30" s="145"/>
      <c r="G30" s="121">
        <v>9</v>
      </c>
    </row>
    <row r="31" spans="1:7" s="4" customFormat="1" ht="12.75" customHeight="1">
      <c r="A31" s="100">
        <v>0.938888888888889</v>
      </c>
      <c r="B31" s="104">
        <f t="shared" si="1"/>
        <v>1.3555555555555556</v>
      </c>
      <c r="C31" s="97">
        <v>981</v>
      </c>
      <c r="D31" s="146" t="s">
        <v>32</v>
      </c>
      <c r="E31" s="147"/>
      <c r="F31" s="148"/>
      <c r="G31" s="121"/>
    </row>
    <row r="32" spans="1:7" s="4" customFormat="1" ht="12.75" customHeight="1">
      <c r="A32" s="99">
        <v>0.9416666666666668</v>
      </c>
      <c r="B32" s="130">
        <f t="shared" si="1"/>
        <v>1.3583333333333334</v>
      </c>
      <c r="C32" s="127">
        <v>1001</v>
      </c>
      <c r="D32" s="143" t="s">
        <v>41</v>
      </c>
      <c r="E32" s="144"/>
      <c r="F32" s="145"/>
      <c r="G32" s="121"/>
    </row>
    <row r="33" spans="1:7" s="4" customFormat="1" ht="12.75" customHeight="1">
      <c r="A33" s="99">
        <v>0.9993055555555556</v>
      </c>
      <c r="B33" s="130">
        <f t="shared" si="1"/>
        <v>1.4159722222222222</v>
      </c>
      <c r="C33" s="127">
        <v>1534</v>
      </c>
      <c r="D33" s="143" t="s">
        <v>39</v>
      </c>
      <c r="E33" s="144"/>
      <c r="F33" s="145"/>
      <c r="G33" s="121"/>
    </row>
    <row r="34" spans="1:7" s="4" customFormat="1" ht="12.75" customHeight="1">
      <c r="A34" s="100"/>
      <c r="B34" s="104">
        <f t="shared" si="1"/>
      </c>
      <c r="C34" s="127"/>
      <c r="D34" s="143"/>
      <c r="E34" s="144"/>
      <c r="F34" s="145"/>
      <c r="G34" s="121"/>
    </row>
    <row r="35" spans="1:7" s="4" customFormat="1" ht="12.75" customHeight="1">
      <c r="A35" s="100"/>
      <c r="B35" s="104">
        <f t="shared" si="1"/>
      </c>
      <c r="C35" s="97"/>
      <c r="D35" s="146"/>
      <c r="E35" s="147"/>
      <c r="F35" s="148"/>
      <c r="G35" s="121"/>
    </row>
    <row r="36" spans="1:7" s="4" customFormat="1" ht="12.75" customHeight="1">
      <c r="A36" s="100"/>
      <c r="B36" s="104">
        <f t="shared" si="1"/>
      </c>
      <c r="C36" s="97"/>
      <c r="D36" s="146"/>
      <c r="E36" s="147"/>
      <c r="F36" s="148"/>
      <c r="G36" s="121"/>
    </row>
    <row r="37" spans="1:7" s="4" customFormat="1" ht="12.75" customHeight="1">
      <c r="A37" s="100"/>
      <c r="B37" s="104">
        <f t="shared" si="1"/>
      </c>
      <c r="C37" s="97"/>
      <c r="D37" s="146"/>
      <c r="E37" s="147"/>
      <c r="F37" s="148"/>
      <c r="G37" s="121"/>
    </row>
    <row r="38" spans="1:7" s="35" customFormat="1" ht="12.75" customHeight="1">
      <c r="A38" s="100"/>
      <c r="B38" s="104">
        <f t="shared" si="1"/>
      </c>
      <c r="C38" s="97"/>
      <c r="D38" s="146"/>
      <c r="E38" s="147"/>
      <c r="F38" s="148"/>
      <c r="G38" s="121"/>
    </row>
    <row r="39" spans="1:7" s="4" customFormat="1" ht="12.75" customHeight="1">
      <c r="A39" s="100"/>
      <c r="B39" s="104">
        <f t="shared" si="1"/>
      </c>
      <c r="C39" s="97"/>
      <c r="D39" s="146"/>
      <c r="E39" s="147"/>
      <c r="F39" s="148"/>
      <c r="G39" s="121"/>
    </row>
    <row r="40" spans="1:7" s="4" customFormat="1" ht="12.75" customHeight="1">
      <c r="A40" s="100"/>
      <c r="B40" s="104">
        <f t="shared" si="1"/>
      </c>
      <c r="C40" s="97"/>
      <c r="D40" s="146"/>
      <c r="E40" s="147"/>
      <c r="F40" s="148"/>
      <c r="G40" s="121"/>
    </row>
    <row r="41" spans="1:7" s="4" customFormat="1" ht="12.75" customHeight="1">
      <c r="A41" s="100"/>
      <c r="B41" s="104">
        <f t="shared" si="1"/>
      </c>
      <c r="C41" s="97"/>
      <c r="D41" s="146"/>
      <c r="E41" s="147"/>
      <c r="F41" s="148"/>
      <c r="G41" s="121"/>
    </row>
    <row r="42" spans="1:7" s="4" customFormat="1" ht="12.75" customHeight="1">
      <c r="A42" s="100"/>
      <c r="B42" s="104">
        <f t="shared" si="1"/>
      </c>
      <c r="C42" s="97"/>
      <c r="D42" s="146"/>
      <c r="E42" s="147"/>
      <c r="F42" s="148"/>
      <c r="G42" s="121"/>
    </row>
    <row r="43" spans="1:7" s="4" customFormat="1" ht="12.75" customHeight="1">
      <c r="A43" s="100"/>
      <c r="B43" s="104">
        <f t="shared" si="1"/>
      </c>
      <c r="C43" s="97"/>
      <c r="D43" s="146"/>
      <c r="E43" s="147"/>
      <c r="F43" s="148"/>
      <c r="G43" s="121"/>
    </row>
    <row r="44" spans="1:7" s="4" customFormat="1" ht="12.75" customHeight="1">
      <c r="A44" s="100"/>
      <c r="B44" s="104">
        <f t="shared" si="1"/>
      </c>
      <c r="C44" s="97"/>
      <c r="D44" s="146"/>
      <c r="E44" s="147"/>
      <c r="F44" s="148"/>
      <c r="G44" s="121"/>
    </row>
    <row r="45" spans="1:7" s="35" customFormat="1" ht="12.75" customHeight="1">
      <c r="A45" s="101"/>
      <c r="B45" s="104">
        <f t="shared" si="1"/>
      </c>
      <c r="C45" s="97"/>
      <c r="D45" s="146"/>
      <c r="E45" s="147"/>
      <c r="F45" s="148"/>
      <c r="G45" s="121"/>
    </row>
    <row r="46" spans="1:7" s="4" customFormat="1" ht="12.75" customHeight="1">
      <c r="A46" s="101"/>
      <c r="B46" s="104">
        <f t="shared" si="1"/>
      </c>
      <c r="C46" s="97"/>
      <c r="D46" s="146"/>
      <c r="E46" s="147"/>
      <c r="F46" s="148"/>
      <c r="G46" s="121"/>
    </row>
    <row r="47" spans="1:7" s="35" customFormat="1" ht="12.75" customHeight="1">
      <c r="A47" s="100"/>
      <c r="B47" s="104">
        <f t="shared" si="1"/>
      </c>
      <c r="C47" s="97"/>
      <c r="D47" s="146"/>
      <c r="E47" s="147"/>
      <c r="F47" s="148"/>
      <c r="G47" s="121"/>
    </row>
    <row r="48" spans="1:7" ht="12.75" customHeight="1">
      <c r="A48" s="100"/>
      <c r="B48" s="104">
        <f t="shared" si="1"/>
      </c>
      <c r="C48" s="97"/>
      <c r="D48" s="146"/>
      <c r="E48" s="147"/>
      <c r="F48" s="148"/>
      <c r="G48" s="121"/>
    </row>
    <row r="49" spans="1:7" ht="12.75" customHeight="1">
      <c r="A49" s="100"/>
      <c r="B49" s="104">
        <f t="shared" si="1"/>
      </c>
      <c r="C49" s="97"/>
      <c r="D49" s="146"/>
      <c r="E49" s="147"/>
      <c r="F49" s="148"/>
      <c r="G49" s="121"/>
    </row>
    <row r="50" spans="1:7" s="36" customFormat="1" ht="12.75" customHeight="1">
      <c r="A50" s="100"/>
      <c r="B50" s="104">
        <f t="shared" si="1"/>
      </c>
      <c r="C50" s="97"/>
      <c r="D50" s="146"/>
      <c r="E50" s="147"/>
      <c r="F50" s="148"/>
      <c r="G50" s="121"/>
    </row>
    <row r="51" spans="1:7" ht="12.75" customHeight="1">
      <c r="A51" s="100"/>
      <c r="B51" s="104">
        <f t="shared" si="1"/>
      </c>
      <c r="C51" s="97"/>
      <c r="D51" s="146"/>
      <c r="E51" s="147"/>
      <c r="F51" s="148"/>
      <c r="G51" s="121"/>
    </row>
    <row r="52" spans="1:7" ht="12.75" customHeight="1">
      <c r="A52" s="100"/>
      <c r="B52" s="104">
        <f t="shared" si="1"/>
      </c>
      <c r="C52" s="97"/>
      <c r="D52" s="146"/>
      <c r="E52" s="147"/>
      <c r="F52" s="148"/>
      <c r="G52" s="121"/>
    </row>
    <row r="53" spans="1:7" s="36" customFormat="1" ht="12.75" customHeight="1">
      <c r="A53" s="100"/>
      <c r="B53" s="104">
        <f t="shared" si="1"/>
      </c>
      <c r="C53" s="97"/>
      <c r="D53" s="146"/>
      <c r="E53" s="147"/>
      <c r="F53" s="148"/>
      <c r="G53" s="121"/>
    </row>
    <row r="54" spans="1:7" ht="12.75" customHeight="1">
      <c r="A54" s="100"/>
      <c r="B54" s="104">
        <f t="shared" si="1"/>
      </c>
      <c r="C54" s="97"/>
      <c r="D54" s="146"/>
      <c r="E54" s="147"/>
      <c r="F54" s="148"/>
      <c r="G54" s="121"/>
    </row>
    <row r="55" spans="1:7" ht="12.75" customHeight="1">
      <c r="A55" s="100"/>
      <c r="B55" s="104">
        <f t="shared" si="1"/>
      </c>
      <c r="C55" s="97"/>
      <c r="D55" s="146"/>
      <c r="E55" s="147"/>
      <c r="F55" s="148"/>
      <c r="G55" s="121"/>
    </row>
    <row r="56" spans="1:7" ht="12.75" customHeight="1">
      <c r="A56" s="100"/>
      <c r="B56" s="104">
        <f t="shared" si="1"/>
      </c>
      <c r="C56" s="97"/>
      <c r="D56" s="146"/>
      <c r="E56" s="147"/>
      <c r="F56" s="148"/>
      <c r="G56" s="121"/>
    </row>
    <row r="57" spans="1:7" s="36" customFormat="1" ht="12.75" customHeight="1">
      <c r="A57" s="100"/>
      <c r="B57" s="104">
        <f t="shared" si="1"/>
      </c>
      <c r="C57" s="97"/>
      <c r="D57" s="146"/>
      <c r="E57" s="147"/>
      <c r="F57" s="148"/>
      <c r="G57" s="121"/>
    </row>
    <row r="58" spans="1:7" ht="12.75" customHeight="1">
      <c r="A58" s="100"/>
      <c r="B58" s="104">
        <f t="shared" si="1"/>
      </c>
      <c r="C58" s="97"/>
      <c r="D58" s="146"/>
      <c r="E58" s="147"/>
      <c r="F58" s="148"/>
      <c r="G58" s="121"/>
    </row>
    <row r="59" spans="1:7" s="36" customFormat="1" ht="12.75" customHeight="1">
      <c r="A59" s="100"/>
      <c r="B59" s="104">
        <f t="shared" si="1"/>
      </c>
      <c r="C59" s="97"/>
      <c r="D59" s="146"/>
      <c r="E59" s="147"/>
      <c r="F59" s="148"/>
      <c r="G59" s="121"/>
    </row>
    <row r="60" spans="1:7" ht="12.75" customHeight="1">
      <c r="A60" s="100"/>
      <c r="B60" s="104">
        <f t="shared" si="1"/>
      </c>
      <c r="C60" s="97"/>
      <c r="D60" s="146"/>
      <c r="E60" s="147"/>
      <c r="F60" s="148"/>
      <c r="G60" s="121"/>
    </row>
    <row r="61" spans="1:7" s="36" customFormat="1" ht="12.75" customHeight="1">
      <c r="A61" s="102"/>
      <c r="B61" s="104">
        <f t="shared" si="1"/>
      </c>
      <c r="C61" s="97"/>
      <c r="D61" s="146"/>
      <c r="E61" s="147"/>
      <c r="F61" s="148"/>
      <c r="G61" s="121"/>
    </row>
    <row r="62" spans="1:7" ht="12.75" customHeight="1">
      <c r="A62" s="102"/>
      <c r="B62" s="104">
        <f t="shared" si="1"/>
      </c>
      <c r="C62" s="97"/>
      <c r="D62" s="146"/>
      <c r="E62" s="147"/>
      <c r="F62" s="148"/>
      <c r="G62" s="121"/>
    </row>
    <row r="63" spans="1:7" ht="12.75" customHeight="1">
      <c r="A63" s="102"/>
      <c r="B63" s="104">
        <f t="shared" si="1"/>
      </c>
      <c r="C63" s="97"/>
      <c r="D63" s="146"/>
      <c r="E63" s="147"/>
      <c r="F63" s="148"/>
      <c r="G63" s="121"/>
    </row>
    <row r="64" spans="1:7" ht="12.75" customHeight="1">
      <c r="A64" s="102"/>
      <c r="B64" s="104">
        <f t="shared" si="1"/>
      </c>
      <c r="C64" s="97"/>
      <c r="D64" s="146"/>
      <c r="E64" s="147"/>
      <c r="F64" s="148"/>
      <c r="G64" s="121"/>
    </row>
    <row r="65" spans="1:7" ht="12.75" customHeight="1">
      <c r="A65" s="102"/>
      <c r="B65" s="104">
        <f t="shared" si="1"/>
      </c>
      <c r="C65" s="97"/>
      <c r="D65" s="146"/>
      <c r="E65" s="147"/>
      <c r="F65" s="148"/>
      <c r="G65" s="121"/>
    </row>
    <row r="66" spans="1:7" ht="12.75" customHeight="1">
      <c r="A66" s="100"/>
      <c r="B66" s="104">
        <f t="shared" si="1"/>
      </c>
      <c r="C66" s="97"/>
      <c r="D66" s="146"/>
      <c r="E66" s="147"/>
      <c r="F66" s="148"/>
      <c r="G66" s="121"/>
    </row>
    <row r="67" spans="1:7" ht="12.75" customHeight="1">
      <c r="A67" s="100"/>
      <c r="B67" s="104">
        <f t="shared" si="1"/>
      </c>
      <c r="C67" s="97"/>
      <c r="D67" s="146"/>
      <c r="E67" s="147"/>
      <c r="F67" s="148"/>
      <c r="G67" s="121"/>
    </row>
    <row r="68" spans="1:7" ht="12.75" customHeight="1">
      <c r="A68" s="100"/>
      <c r="B68" s="104">
        <f t="shared" si="1"/>
      </c>
      <c r="C68" s="97"/>
      <c r="D68" s="146"/>
      <c r="E68" s="147"/>
      <c r="F68" s="148"/>
      <c r="G68" s="121"/>
    </row>
    <row r="69" spans="1:7" ht="12.75" customHeight="1">
      <c r="A69" s="100"/>
      <c r="B69" s="104">
        <f t="shared" si="1"/>
      </c>
      <c r="C69" s="97"/>
      <c r="D69" s="146"/>
      <c r="E69" s="147"/>
      <c r="F69" s="148"/>
      <c r="G69" s="121"/>
    </row>
    <row r="70" spans="1:7" ht="12.75" customHeight="1">
      <c r="A70" s="100"/>
      <c r="B70" s="104">
        <f t="shared" si="1"/>
      </c>
      <c r="C70" s="97"/>
      <c r="D70" s="146"/>
      <c r="E70" s="147"/>
      <c r="F70" s="148"/>
      <c r="G70" s="121"/>
    </row>
    <row r="71" spans="1:7" ht="12.75" customHeight="1">
      <c r="A71" s="100"/>
      <c r="B71" s="104">
        <f t="shared" si="1"/>
      </c>
      <c r="C71" s="97"/>
      <c r="D71" s="146"/>
      <c r="E71" s="147"/>
      <c r="F71" s="148"/>
      <c r="G71" s="121"/>
    </row>
    <row r="72" spans="1:7" ht="12.75" customHeight="1">
      <c r="A72" s="100"/>
      <c r="B72" s="104">
        <f t="shared" si="1"/>
      </c>
      <c r="C72" s="97"/>
      <c r="D72" s="146"/>
      <c r="E72" s="147"/>
      <c r="F72" s="148"/>
      <c r="G72" s="121"/>
    </row>
    <row r="73" spans="1:7" ht="12.75" customHeight="1">
      <c r="A73" s="100"/>
      <c r="B73" s="104">
        <f t="shared" si="1"/>
      </c>
      <c r="C73" s="97"/>
      <c r="D73" s="146"/>
      <c r="E73" s="147"/>
      <c r="F73" s="148"/>
      <c r="G73" s="121"/>
    </row>
    <row r="74" spans="1:7" ht="12.75" customHeight="1">
      <c r="A74" s="100"/>
      <c r="B74" s="104">
        <f t="shared" si="1"/>
      </c>
      <c r="C74" s="97"/>
      <c r="D74" s="146"/>
      <c r="E74" s="147"/>
      <c r="F74" s="148"/>
      <c r="G74" s="121"/>
    </row>
    <row r="75" spans="1:7" ht="12.75" customHeight="1">
      <c r="A75" s="100"/>
      <c r="B75" s="104">
        <f t="shared" si="1"/>
      </c>
      <c r="C75" s="97"/>
      <c r="D75" s="146"/>
      <c r="E75" s="147"/>
      <c r="F75" s="148"/>
      <c r="G75" s="121"/>
    </row>
    <row r="76" spans="1:7" ht="12.75" customHeight="1">
      <c r="A76" s="100"/>
      <c r="B76" s="104">
        <f t="shared" si="1"/>
      </c>
      <c r="C76" s="97"/>
      <c r="D76" s="146"/>
      <c r="E76" s="147"/>
      <c r="F76" s="148"/>
      <c r="G76" s="121"/>
    </row>
    <row r="77" spans="1:7" ht="12.75" customHeight="1">
      <c r="A77" s="100"/>
      <c r="B77" s="104">
        <f t="shared" si="1"/>
      </c>
      <c r="C77" s="97"/>
      <c r="D77" s="146"/>
      <c r="E77" s="147"/>
      <c r="F77" s="148"/>
      <c r="G77" s="121"/>
    </row>
    <row r="78" spans="1:7" ht="12.75" customHeight="1">
      <c r="A78" s="100"/>
      <c r="B78" s="104">
        <f t="shared" si="1"/>
      </c>
      <c r="C78" s="97"/>
      <c r="D78" s="146"/>
      <c r="E78" s="147"/>
      <c r="F78" s="148"/>
      <c r="G78" s="121"/>
    </row>
    <row r="79" spans="1:7" ht="12.75" customHeight="1">
      <c r="A79" s="100"/>
      <c r="B79" s="104">
        <f t="shared" si="1"/>
      </c>
      <c r="C79" s="97"/>
      <c r="D79" s="146"/>
      <c r="E79" s="147"/>
      <c r="F79" s="148"/>
      <c r="G79" s="121"/>
    </row>
    <row r="80" spans="1:7" ht="12.75" customHeight="1">
      <c r="A80" s="100"/>
      <c r="B80" s="104">
        <f t="shared" si="1"/>
      </c>
      <c r="C80" s="97"/>
      <c r="D80" s="146"/>
      <c r="E80" s="147"/>
      <c r="F80" s="148"/>
      <c r="G80" s="121"/>
    </row>
    <row r="81" spans="1:7" ht="12.75" customHeight="1">
      <c r="A81" s="100"/>
      <c r="B81" s="104">
        <f t="shared" si="1"/>
      </c>
      <c r="C81" s="97"/>
      <c r="D81" s="146"/>
      <c r="E81" s="147"/>
      <c r="F81" s="148"/>
      <c r="G81" s="121"/>
    </row>
    <row r="82" spans="1:7" ht="12.75" customHeight="1">
      <c r="A82" s="100"/>
      <c r="B82" s="104">
        <f aca="true" t="shared" si="2" ref="B82:B96">IF(A82="","",A82+G$4)</f>
      </c>
      <c r="C82" s="97"/>
      <c r="D82" s="146"/>
      <c r="E82" s="147"/>
      <c r="F82" s="148"/>
      <c r="G82" s="121"/>
    </row>
    <row r="83" spans="1:7" ht="12.75" customHeight="1">
      <c r="A83" s="100"/>
      <c r="B83" s="104">
        <f t="shared" si="2"/>
      </c>
      <c r="C83" s="97"/>
      <c r="D83" s="146"/>
      <c r="E83" s="147"/>
      <c r="F83" s="148"/>
      <c r="G83" s="121"/>
    </row>
    <row r="84" spans="1:7" ht="12.75" customHeight="1">
      <c r="A84" s="100"/>
      <c r="B84" s="104">
        <f t="shared" si="2"/>
      </c>
      <c r="C84" s="97"/>
      <c r="D84" s="146"/>
      <c r="E84" s="147"/>
      <c r="F84" s="148"/>
      <c r="G84" s="121"/>
    </row>
    <row r="85" spans="1:7" ht="12.75" customHeight="1">
      <c r="A85" s="100"/>
      <c r="B85" s="104">
        <f t="shared" si="2"/>
      </c>
      <c r="C85" s="97"/>
      <c r="D85" s="146"/>
      <c r="E85" s="147"/>
      <c r="F85" s="148"/>
      <c r="G85" s="121"/>
    </row>
    <row r="86" spans="1:7" ht="12.75" customHeight="1">
      <c r="A86" s="100"/>
      <c r="B86" s="104">
        <f t="shared" si="2"/>
      </c>
      <c r="C86" s="97"/>
      <c r="D86" s="146"/>
      <c r="E86" s="147"/>
      <c r="F86" s="148"/>
      <c r="G86" s="121"/>
    </row>
    <row r="87" spans="1:7" ht="12.75" customHeight="1">
      <c r="A87" s="100"/>
      <c r="B87" s="104">
        <f t="shared" si="2"/>
      </c>
      <c r="C87" s="97"/>
      <c r="D87" s="146"/>
      <c r="E87" s="147"/>
      <c r="F87" s="148"/>
      <c r="G87" s="121"/>
    </row>
    <row r="88" spans="1:7" ht="12.75" customHeight="1">
      <c r="A88" s="100"/>
      <c r="B88" s="104">
        <f t="shared" si="2"/>
      </c>
      <c r="C88" s="97"/>
      <c r="D88" s="146"/>
      <c r="E88" s="147"/>
      <c r="F88" s="148"/>
      <c r="G88" s="121"/>
    </row>
    <row r="89" spans="1:7" ht="12.75" customHeight="1">
      <c r="A89" s="100"/>
      <c r="B89" s="104">
        <f t="shared" si="2"/>
      </c>
      <c r="C89" s="97"/>
      <c r="D89" s="146"/>
      <c r="E89" s="147"/>
      <c r="F89" s="148"/>
      <c r="G89" s="121"/>
    </row>
    <row r="90" spans="1:7" ht="12.75" customHeight="1">
      <c r="A90" s="100"/>
      <c r="B90" s="104">
        <f t="shared" si="2"/>
      </c>
      <c r="C90" s="97"/>
      <c r="D90" s="146"/>
      <c r="E90" s="147"/>
      <c r="F90" s="148"/>
      <c r="G90" s="121"/>
    </row>
    <row r="91" spans="1:7" ht="12.75" customHeight="1">
      <c r="A91" s="100"/>
      <c r="B91" s="104">
        <f t="shared" si="2"/>
      </c>
      <c r="C91" s="97"/>
      <c r="D91" s="146"/>
      <c r="E91" s="147"/>
      <c r="F91" s="148"/>
      <c r="G91" s="121"/>
    </row>
    <row r="92" spans="1:7" ht="12.75" customHeight="1">
      <c r="A92" s="100"/>
      <c r="B92" s="104">
        <f t="shared" si="2"/>
      </c>
      <c r="C92" s="97"/>
      <c r="D92" s="146"/>
      <c r="E92" s="147"/>
      <c r="F92" s="148"/>
      <c r="G92" s="121"/>
    </row>
    <row r="93" spans="1:7" ht="12.75" customHeight="1">
      <c r="A93" s="100"/>
      <c r="B93" s="104">
        <f t="shared" si="2"/>
      </c>
      <c r="C93" s="97"/>
      <c r="D93" s="146"/>
      <c r="E93" s="147"/>
      <c r="F93" s="148"/>
      <c r="G93" s="121"/>
    </row>
    <row r="94" spans="1:7" ht="12.75" customHeight="1">
      <c r="A94" s="101"/>
      <c r="B94" s="104">
        <f t="shared" si="2"/>
      </c>
      <c r="C94" s="97"/>
      <c r="D94" s="146"/>
      <c r="E94" s="147"/>
      <c r="F94" s="148"/>
      <c r="G94" s="121"/>
    </row>
    <row r="95" spans="1:7" ht="12.75" customHeight="1">
      <c r="A95" s="101"/>
      <c r="B95" s="104">
        <f t="shared" si="2"/>
      </c>
      <c r="C95" s="97"/>
      <c r="D95" s="146"/>
      <c r="E95" s="147"/>
      <c r="F95" s="148"/>
      <c r="G95" s="121"/>
    </row>
    <row r="96" spans="1:7" ht="12.75" customHeight="1">
      <c r="A96" s="101"/>
      <c r="B96" s="104">
        <f t="shared" si="2"/>
      </c>
      <c r="C96" s="97"/>
      <c r="D96" s="146"/>
      <c r="E96" s="147"/>
      <c r="F96" s="148"/>
      <c r="G96" s="121"/>
    </row>
    <row r="97" spans="1:7" ht="12.75" customHeight="1" thickBot="1">
      <c r="A97" s="103"/>
      <c r="B97" s="105"/>
      <c r="C97" s="98"/>
      <c r="D97" s="37"/>
      <c r="E97" s="38"/>
      <c r="F97" s="39"/>
      <c r="G97" s="122"/>
    </row>
    <row r="98" spans="1:7" ht="12.75" customHeight="1">
      <c r="A98" s="43"/>
      <c r="B98" s="43"/>
      <c r="C98" s="19"/>
      <c r="D98" s="19"/>
      <c r="E98" s="19"/>
      <c r="F98" s="20"/>
      <c r="G98" s="21"/>
    </row>
    <row r="99" spans="1:7" ht="12.75" customHeight="1">
      <c r="A99" s="43"/>
      <c r="B99" s="43"/>
      <c r="C99" s="19"/>
      <c r="D99" s="19"/>
      <c r="E99" s="19"/>
      <c r="F99" s="20"/>
      <c r="G99" s="21"/>
    </row>
    <row r="100" spans="1:7" ht="12.75" customHeight="1">
      <c r="A100" s="43"/>
      <c r="B100" s="43"/>
      <c r="C100" s="19"/>
      <c r="D100" s="19"/>
      <c r="E100" s="19"/>
      <c r="F100" s="20"/>
      <c r="G100" s="21"/>
    </row>
    <row r="101" spans="1:7" ht="12.75" customHeight="1">
      <c r="A101" s="43"/>
      <c r="B101" s="43"/>
      <c r="C101" s="19"/>
      <c r="D101" s="19"/>
      <c r="E101" s="19"/>
      <c r="F101" s="20"/>
      <c r="G101" s="21"/>
    </row>
    <row r="102" spans="1:7" ht="12.75" customHeight="1">
      <c r="A102" s="43"/>
      <c r="B102" s="43"/>
      <c r="C102" s="19"/>
      <c r="D102" s="19"/>
      <c r="E102" s="19"/>
      <c r="F102" s="20"/>
      <c r="G102" s="21"/>
    </row>
    <row r="103" spans="1:7" ht="12.75" customHeight="1">
      <c r="A103" s="43"/>
      <c r="B103" s="43"/>
      <c r="C103" s="19"/>
      <c r="D103" s="19"/>
      <c r="E103" s="19"/>
      <c r="F103" s="20"/>
      <c r="G103" s="21"/>
    </row>
    <row r="104" spans="1:7" ht="12.75" customHeight="1">
      <c r="A104" s="43"/>
      <c r="B104" s="43"/>
      <c r="C104" s="19"/>
      <c r="D104" s="19"/>
      <c r="E104" s="19"/>
      <c r="F104" s="20"/>
      <c r="G104" s="21"/>
    </row>
    <row r="105" spans="1:7" ht="12.75" customHeight="1">
      <c r="A105" s="43"/>
      <c r="B105" s="43"/>
      <c r="C105" s="19"/>
      <c r="D105" s="19"/>
      <c r="E105" s="19"/>
      <c r="F105" s="20"/>
      <c r="G105" s="21"/>
    </row>
    <row r="106" spans="1:7" ht="12.75" customHeight="1">
      <c r="A106" s="43"/>
      <c r="B106" s="43"/>
      <c r="C106" s="19"/>
      <c r="D106" s="19"/>
      <c r="E106" s="19"/>
      <c r="F106" s="20"/>
      <c r="G106" s="21"/>
    </row>
    <row r="107" spans="1:7" ht="12.75" customHeight="1">
      <c r="A107" s="43"/>
      <c r="B107" s="43"/>
      <c r="C107" s="19"/>
      <c r="D107" s="19"/>
      <c r="E107" s="19"/>
      <c r="F107" s="20"/>
      <c r="G107" s="21"/>
    </row>
    <row r="108" spans="1:7" ht="12.75" customHeight="1">
      <c r="A108" s="43"/>
      <c r="B108" s="43"/>
      <c r="C108" s="19"/>
      <c r="D108" s="19"/>
      <c r="E108" s="19"/>
      <c r="F108" s="20"/>
      <c r="G108" s="21"/>
    </row>
    <row r="109" spans="1:7" ht="12.75" customHeight="1">
      <c r="A109" s="43"/>
      <c r="B109" s="43"/>
      <c r="C109" s="19"/>
      <c r="D109" s="19"/>
      <c r="E109" s="19"/>
      <c r="F109" s="20"/>
      <c r="G109" s="21"/>
    </row>
    <row r="110" spans="1:7" ht="12.75" customHeight="1">
      <c r="A110" s="43"/>
      <c r="B110" s="43"/>
      <c r="C110" s="19"/>
      <c r="D110" s="19"/>
      <c r="E110" s="19"/>
      <c r="F110" s="20"/>
      <c r="G110" s="21"/>
    </row>
    <row r="111" spans="1:7" ht="12.75" customHeight="1">
      <c r="A111" s="44"/>
      <c r="B111" s="44"/>
      <c r="C111" s="22"/>
      <c r="D111" s="22"/>
      <c r="E111" s="22"/>
      <c r="F111" s="23"/>
      <c r="G111" s="21"/>
    </row>
    <row r="112" spans="1:7" ht="12.75" customHeight="1">
      <c r="A112" s="44"/>
      <c r="B112" s="44"/>
      <c r="C112" s="22"/>
      <c r="D112" s="22"/>
      <c r="E112" s="22"/>
      <c r="F112" s="23"/>
      <c r="G112" s="21"/>
    </row>
    <row r="113" spans="1:7" ht="12.75" customHeight="1">
      <c r="A113" s="44"/>
      <c r="B113" s="44"/>
      <c r="C113" s="22"/>
      <c r="D113" s="22"/>
      <c r="E113" s="22"/>
      <c r="F113" s="23"/>
      <c r="G113" s="21"/>
    </row>
    <row r="114" spans="1:7" ht="12.75" customHeight="1">
      <c r="A114" s="44"/>
      <c r="B114" s="44"/>
      <c r="C114" s="22"/>
      <c r="D114" s="22"/>
      <c r="E114" s="22"/>
      <c r="F114" s="23"/>
      <c r="G114" s="21"/>
    </row>
    <row r="115" spans="1:7" ht="12.75" customHeight="1">
      <c r="A115" s="44"/>
      <c r="B115" s="44"/>
      <c r="C115" s="22"/>
      <c r="D115" s="22"/>
      <c r="E115" s="22"/>
      <c r="F115" s="23"/>
      <c r="G115" s="24"/>
    </row>
    <row r="116" spans="3:7" ht="12.75" customHeight="1">
      <c r="C116" s="22"/>
      <c r="D116" s="22"/>
      <c r="E116" s="22"/>
      <c r="F116" s="23"/>
      <c r="G116" s="24"/>
    </row>
    <row r="117" ht="12.75" customHeight="1">
      <c r="G117" s="24"/>
    </row>
    <row r="118" ht="12.75" customHeight="1">
      <c r="G118" s="24"/>
    </row>
    <row r="119" ht="12.75" customHeight="1">
      <c r="G119" s="24"/>
    </row>
    <row r="120" ht="12.75" customHeight="1">
      <c r="G120" s="24"/>
    </row>
    <row r="121" ht="12.75" customHeight="1">
      <c r="G121" s="24"/>
    </row>
    <row r="122" ht="12.75" customHeight="1">
      <c r="G122" s="24"/>
    </row>
    <row r="123" ht="12.75" customHeight="1"/>
  </sheetData>
  <mergeCells count="87">
    <mergeCell ref="D74:F74"/>
    <mergeCell ref="D75:F75"/>
    <mergeCell ref="D76:F76"/>
    <mergeCell ref="D77:F77"/>
    <mergeCell ref="D70:F70"/>
    <mergeCell ref="D71:F71"/>
    <mergeCell ref="D72:F72"/>
    <mergeCell ref="D73:F73"/>
    <mergeCell ref="D29:F29"/>
    <mergeCell ref="D30:F30"/>
    <mergeCell ref="A7:B7"/>
    <mergeCell ref="D26:F26"/>
    <mergeCell ref="D15:F15"/>
    <mergeCell ref="D16:F16"/>
    <mergeCell ref="D17:F17"/>
    <mergeCell ref="D22:F22"/>
    <mergeCell ref="D24:F24"/>
    <mergeCell ref="D25:F25"/>
    <mergeCell ref="D83:F83"/>
    <mergeCell ref="D84:F84"/>
    <mergeCell ref="D85:F85"/>
    <mergeCell ref="D86:F86"/>
    <mergeCell ref="D96:F96"/>
    <mergeCell ref="D87:F87"/>
    <mergeCell ref="D91:F91"/>
    <mergeCell ref="D92:F92"/>
    <mergeCell ref="D88:F88"/>
    <mergeCell ref="D89:F89"/>
    <mergeCell ref="D90:F90"/>
    <mergeCell ref="D93:F93"/>
    <mergeCell ref="D94:F94"/>
    <mergeCell ref="D95:F95"/>
    <mergeCell ref="D82:F82"/>
    <mergeCell ref="D65:F65"/>
    <mergeCell ref="D66:F66"/>
    <mergeCell ref="D67:F67"/>
    <mergeCell ref="D78:F78"/>
    <mergeCell ref="D79:F79"/>
    <mergeCell ref="D80:F80"/>
    <mergeCell ref="D81:F81"/>
    <mergeCell ref="D68:F68"/>
    <mergeCell ref="D69:F69"/>
    <mergeCell ref="D61:F61"/>
    <mergeCell ref="D62:F62"/>
    <mergeCell ref="D63:F63"/>
    <mergeCell ref="D64:F64"/>
    <mergeCell ref="D57:F57"/>
    <mergeCell ref="D58:F58"/>
    <mergeCell ref="D59:F59"/>
    <mergeCell ref="D60:F60"/>
    <mergeCell ref="D53:F53"/>
    <mergeCell ref="D54:F54"/>
    <mergeCell ref="D55:F55"/>
    <mergeCell ref="D56:F56"/>
    <mergeCell ref="D49:F49"/>
    <mergeCell ref="D50:F50"/>
    <mergeCell ref="D51:F51"/>
    <mergeCell ref="D52:F52"/>
    <mergeCell ref="D48:F48"/>
    <mergeCell ref="D45:F45"/>
    <mergeCell ref="D46:F46"/>
    <mergeCell ref="D47:F47"/>
    <mergeCell ref="D42:F42"/>
    <mergeCell ref="D43:F43"/>
    <mergeCell ref="D44:F44"/>
    <mergeCell ref="D41:F41"/>
    <mergeCell ref="D32:F32"/>
    <mergeCell ref="D33:F33"/>
    <mergeCell ref="D39:F39"/>
    <mergeCell ref="D40:F40"/>
    <mergeCell ref="D38:F38"/>
    <mergeCell ref="D36:F36"/>
    <mergeCell ref="D37:F37"/>
    <mergeCell ref="D19:F19"/>
    <mergeCell ref="D20:F20"/>
    <mergeCell ref="D35:F35"/>
    <mergeCell ref="D9:F9"/>
    <mergeCell ref="D10:F10"/>
    <mergeCell ref="D31:F31"/>
    <mergeCell ref="D27:F27"/>
    <mergeCell ref="D14:F14"/>
    <mergeCell ref="D21:F21"/>
    <mergeCell ref="D34:F34"/>
    <mergeCell ref="D13:F13"/>
    <mergeCell ref="D11:F11"/>
    <mergeCell ref="D12:F12"/>
    <mergeCell ref="D8:F8"/>
  </mergeCells>
  <printOptions horizontalCentered="1"/>
  <pageMargins left="0.3937007874015748" right="0.3937007874015748" top="0.7874015748031497" bottom="1.1811023622047245" header="0.5118110236220472" footer="0.5118110236220472"/>
  <pageSetup fitToHeight="3" fitToWidth="1" horizontalDpi="600" verticalDpi="600" orientation="portrait" paperSize="9" scale="90" r:id="rId2"/>
  <headerFooter alignWithMargins="0">
    <oddFooter>&amp;LCreated by: Navigator on watch
Validated by: Chief Nav&amp;R&amp;F&amp;E
&amp;EDate  printed: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9"/>
  <sheetViews>
    <sheetView showGridLines="0" workbookViewId="0" topLeftCell="A1">
      <pane ySplit="8" topLeftCell="BM9" activePane="bottomLeft" state="frozen"/>
      <selection pane="topLeft" activeCell="G5" sqref="G5"/>
      <selection pane="bottomLeft" activeCell="A24" sqref="A24:D24"/>
    </sheetView>
  </sheetViews>
  <sheetFormatPr defaultColWidth="9.140625" defaultRowHeight="12.75"/>
  <cols>
    <col min="1" max="3" width="7.7109375" style="5" customWidth="1"/>
    <col min="4" max="4" width="25.7109375" style="25" customWidth="1"/>
    <col min="5" max="5" width="25.7109375" style="5" customWidth="1"/>
    <col min="6" max="6" width="25.7109375" style="26" customWidth="1"/>
    <col min="7" max="7" width="5.57421875" style="27" customWidth="1"/>
  </cols>
  <sheetData>
    <row r="1" spans="1:7" ht="13.5" customHeight="1">
      <c r="A1" s="29"/>
      <c r="B1" s="8"/>
      <c r="C1" s="8"/>
      <c r="D1" s="7"/>
      <c r="E1" s="28" t="str">
        <f>Mon!E1</f>
        <v>NAVIGATION - TITAN</v>
      </c>
      <c r="F1" s="31"/>
      <c r="G1" s="30" t="str">
        <f>Mon!G1</f>
        <v>m/v.  Pacific Titan</v>
      </c>
    </row>
    <row r="2" spans="1:7" ht="13.5" customHeight="1">
      <c r="A2" s="9"/>
      <c r="B2" s="10"/>
      <c r="C2" s="10"/>
      <c r="D2" s="33"/>
      <c r="E2" s="32"/>
      <c r="F2" s="11"/>
      <c r="G2" s="12"/>
    </row>
    <row r="3" spans="1:7" ht="13.5" customHeight="1">
      <c r="A3" s="9"/>
      <c r="B3" s="10"/>
      <c r="C3" s="10"/>
      <c r="D3" s="10"/>
      <c r="E3" s="34" t="s">
        <v>14</v>
      </c>
      <c r="F3" s="11"/>
      <c r="G3" s="12"/>
    </row>
    <row r="4" spans="1:7" ht="13.5" customHeight="1">
      <c r="A4" s="94" t="s">
        <v>5</v>
      </c>
      <c r="B4" s="49"/>
      <c r="C4" s="80" t="str">
        <f>Mon!C4</f>
        <v>Bass Strait</v>
      </c>
      <c r="D4" s="80"/>
      <c r="E4" s="74" t="s">
        <v>21</v>
      </c>
      <c r="F4" s="76" t="s">
        <v>22</v>
      </c>
      <c r="G4" s="78">
        <f>Mon!G4</f>
        <v>0.4166666666666667</v>
      </c>
    </row>
    <row r="5" spans="1:7" ht="13.5" customHeight="1">
      <c r="A5" s="94" t="s">
        <v>4</v>
      </c>
      <c r="B5" s="50"/>
      <c r="C5" s="79" t="str">
        <f>Mon!C5</f>
        <v>Seboa 2D</v>
      </c>
      <c r="D5" s="79"/>
      <c r="E5" s="75">
        <f>Mon!E5</f>
        <v>6374</v>
      </c>
      <c r="F5" s="11" t="s">
        <v>7</v>
      </c>
      <c r="G5" s="12">
        <f>Mon!G5</f>
        <v>22</v>
      </c>
    </row>
    <row r="6" spans="1:7" ht="13.5" customHeight="1" thickBot="1">
      <c r="A6" s="95" t="s">
        <v>8</v>
      </c>
      <c r="B6" s="51"/>
      <c r="C6" s="91" t="str">
        <f>Mon!C6</f>
        <v>Bass Strait, Australia</v>
      </c>
      <c r="D6" s="91"/>
      <c r="E6" s="46"/>
      <c r="F6" s="11" t="s">
        <v>23</v>
      </c>
      <c r="G6" s="55">
        <f>Mon!G6+1</f>
        <v>148</v>
      </c>
    </row>
    <row r="7" spans="1:7" ht="20.25" thickBot="1">
      <c r="A7" s="152" t="s">
        <v>0</v>
      </c>
      <c r="B7" s="153"/>
      <c r="C7" s="13"/>
      <c r="D7" s="14" t="s">
        <v>6</v>
      </c>
      <c r="E7" s="48">
        <f>37622+1825+G6</f>
        <v>39595</v>
      </c>
      <c r="F7" s="15" t="s">
        <v>9</v>
      </c>
      <c r="G7" s="16"/>
    </row>
    <row r="8" spans="1:9" s="2" customFormat="1" ht="12.75" customHeight="1" thickBot="1">
      <c r="A8" s="17" t="s">
        <v>15</v>
      </c>
      <c r="B8" s="52" t="s">
        <v>20</v>
      </c>
      <c r="C8" s="18" t="s">
        <v>1</v>
      </c>
      <c r="D8" s="149" t="s">
        <v>2</v>
      </c>
      <c r="E8" s="150"/>
      <c r="F8" s="151"/>
      <c r="G8" s="17" t="s">
        <v>3</v>
      </c>
      <c r="I8" s="3"/>
    </row>
    <row r="9" spans="1:7" s="4" customFormat="1" ht="12.75" customHeight="1">
      <c r="A9" s="106"/>
      <c r="B9" s="107" t="s">
        <v>9</v>
      </c>
      <c r="C9" s="97"/>
      <c r="D9" s="154"/>
      <c r="E9" s="155"/>
      <c r="F9" s="156"/>
      <c r="G9" s="121"/>
    </row>
    <row r="10" spans="1:7" s="4" customFormat="1" ht="12.75" customHeight="1">
      <c r="A10" s="100"/>
      <c r="B10" s="104">
        <f aca="true" t="shared" si="0" ref="B10:B24">IF(A10="","",A10+G$4)</f>
      </c>
      <c r="C10" s="97"/>
      <c r="D10" s="146"/>
      <c r="E10" s="147"/>
      <c r="F10" s="148"/>
      <c r="G10" s="121"/>
    </row>
    <row r="11" spans="1:7" s="4" customFormat="1" ht="12.75" customHeight="1">
      <c r="A11" s="101"/>
      <c r="B11" s="104">
        <f t="shared" si="0"/>
      </c>
      <c r="C11" s="97"/>
      <c r="D11" s="143" t="s">
        <v>38</v>
      </c>
      <c r="E11" s="144"/>
      <c r="F11" s="145"/>
      <c r="G11" s="121">
        <v>9</v>
      </c>
    </row>
    <row r="12" spans="1:7" s="4" customFormat="1" ht="12.75" customHeight="1">
      <c r="A12" s="99">
        <v>0</v>
      </c>
      <c r="B12" s="130">
        <f t="shared" si="0"/>
        <v>0.4166666666666667</v>
      </c>
      <c r="C12" s="127">
        <v>1535</v>
      </c>
      <c r="D12" s="143" t="s">
        <v>29</v>
      </c>
      <c r="E12" s="144"/>
      <c r="F12" s="145"/>
      <c r="G12" s="121"/>
    </row>
    <row r="13" spans="1:7" s="4" customFormat="1" ht="12.75" customHeight="1">
      <c r="A13" s="100">
        <v>0.3625</v>
      </c>
      <c r="B13" s="104">
        <f t="shared" si="0"/>
        <v>0.7791666666666667</v>
      </c>
      <c r="C13" s="97">
        <v>4674</v>
      </c>
      <c r="D13" s="146" t="s">
        <v>27</v>
      </c>
      <c r="E13" s="147"/>
      <c r="F13" s="148"/>
      <c r="G13" s="121"/>
    </row>
    <row r="14" spans="1:7" s="35" customFormat="1" ht="12.75" customHeight="1">
      <c r="A14" s="99">
        <v>0.3756944444444445</v>
      </c>
      <c r="B14" s="130">
        <f t="shared" si="0"/>
        <v>0.7923611111111112</v>
      </c>
      <c r="C14" s="127">
        <v>4794</v>
      </c>
      <c r="D14" s="143" t="s">
        <v>44</v>
      </c>
      <c r="E14" s="144"/>
      <c r="F14" s="145"/>
      <c r="G14" s="121"/>
    </row>
    <row r="15" spans="1:7" s="4" customFormat="1" ht="12.75" customHeight="1">
      <c r="A15" s="100"/>
      <c r="B15" s="104">
        <f t="shared" si="0"/>
      </c>
      <c r="C15" s="97"/>
      <c r="D15" s="146"/>
      <c r="E15" s="147"/>
      <c r="F15" s="148"/>
      <c r="G15" s="121"/>
    </row>
    <row r="16" spans="1:7" s="4" customFormat="1" ht="12.75" customHeight="1">
      <c r="A16" s="100"/>
      <c r="B16" s="104">
        <f t="shared" si="0"/>
      </c>
      <c r="C16" s="97"/>
      <c r="D16" s="146"/>
      <c r="E16" s="147"/>
      <c r="F16" s="148"/>
      <c r="G16" s="121"/>
    </row>
    <row r="17" spans="1:7" s="4" customFormat="1" ht="12.75" customHeight="1">
      <c r="A17" s="100">
        <v>0.4166666666666667</v>
      </c>
      <c r="B17" s="104">
        <f t="shared" si="0"/>
        <v>0.8333333333333334</v>
      </c>
      <c r="C17" s="97"/>
      <c r="D17" s="131" t="s">
        <v>30</v>
      </c>
      <c r="E17" s="132"/>
      <c r="F17" s="133"/>
      <c r="G17" s="121"/>
    </row>
    <row r="18" spans="1:7" s="4" customFormat="1" ht="12.75" customHeight="1">
      <c r="A18" s="100">
        <v>0.4368055555555555</v>
      </c>
      <c r="B18" s="104">
        <f t="shared" si="0"/>
        <v>0.8534722222222222</v>
      </c>
      <c r="C18" s="97"/>
      <c r="D18" s="146" t="s">
        <v>31</v>
      </c>
      <c r="E18" s="147"/>
      <c r="F18" s="148"/>
      <c r="G18" s="121"/>
    </row>
    <row r="19" spans="1:7" s="4" customFormat="1" ht="12.75" customHeight="1">
      <c r="A19" s="100"/>
      <c r="B19" s="104">
        <f t="shared" si="0"/>
      </c>
      <c r="C19" s="97"/>
      <c r="D19" s="143" t="s">
        <v>42</v>
      </c>
      <c r="E19" s="144"/>
      <c r="F19" s="145"/>
      <c r="G19" s="121">
        <v>10</v>
      </c>
    </row>
    <row r="20" spans="1:7" s="4" customFormat="1" ht="12.75" customHeight="1">
      <c r="A20" s="100">
        <v>0.4472222222222222</v>
      </c>
      <c r="B20" s="104">
        <f t="shared" si="0"/>
        <v>0.8638888888888889</v>
      </c>
      <c r="C20" s="97">
        <v>2910</v>
      </c>
      <c r="D20" s="146" t="s">
        <v>32</v>
      </c>
      <c r="E20" s="147"/>
      <c r="F20" s="148"/>
      <c r="G20" s="121"/>
    </row>
    <row r="21" spans="1:7" s="35" customFormat="1" ht="12.75" customHeight="1">
      <c r="A21" s="99">
        <v>0.45</v>
      </c>
      <c r="B21" s="130">
        <f t="shared" si="0"/>
        <v>0.8666666666666667</v>
      </c>
      <c r="C21" s="127">
        <v>2890</v>
      </c>
      <c r="D21" s="143" t="s">
        <v>45</v>
      </c>
      <c r="E21" s="144"/>
      <c r="F21" s="145"/>
      <c r="G21" s="121"/>
    </row>
    <row r="22" spans="1:7" s="4" customFormat="1" ht="12.75" customHeight="1">
      <c r="A22" s="100">
        <v>0.4666666666666666</v>
      </c>
      <c r="B22" s="104">
        <f t="shared" si="0"/>
        <v>0.8833333333333333</v>
      </c>
      <c r="C22" s="97">
        <v>2750</v>
      </c>
      <c r="D22" s="135" t="s">
        <v>46</v>
      </c>
      <c r="E22" s="124"/>
      <c r="F22" s="125"/>
      <c r="G22" s="134"/>
    </row>
    <row r="23" spans="1:7" s="4" customFormat="1" ht="12.75" customHeight="1">
      <c r="A23" s="100">
        <v>0.47152777777777777</v>
      </c>
      <c r="B23" s="104">
        <f t="shared" si="0"/>
        <v>0.8881944444444445</v>
      </c>
      <c r="C23" s="97">
        <v>2710</v>
      </c>
      <c r="D23" s="135" t="s">
        <v>51</v>
      </c>
      <c r="E23" s="124"/>
      <c r="F23" s="125"/>
      <c r="G23" s="134"/>
    </row>
    <row r="24" spans="1:7" s="4" customFormat="1" ht="12.75" customHeight="1">
      <c r="A24" s="99">
        <v>0.5826388888888888</v>
      </c>
      <c r="B24" s="130">
        <f t="shared" si="0"/>
        <v>0.9993055555555554</v>
      </c>
      <c r="C24" s="127">
        <v>1731</v>
      </c>
      <c r="D24" s="126" t="s">
        <v>37</v>
      </c>
      <c r="E24" s="124"/>
      <c r="F24" s="125"/>
      <c r="G24" s="134"/>
    </row>
    <row r="25" spans="1:7" s="4" customFormat="1" ht="12.75" customHeight="1">
      <c r="A25" s="100">
        <v>0.6611111111111111</v>
      </c>
      <c r="B25" s="104">
        <f aca="true" t="shared" si="1" ref="B25:B98">IF(A25="","",A25+G$4)</f>
        <v>1.0777777777777777</v>
      </c>
      <c r="C25" s="97">
        <v>1001</v>
      </c>
      <c r="D25" s="146" t="s">
        <v>27</v>
      </c>
      <c r="E25" s="147"/>
      <c r="F25" s="148"/>
      <c r="G25" s="121"/>
    </row>
    <row r="26" spans="1:7" s="4" customFormat="1" ht="12.75" customHeight="1">
      <c r="A26" s="99">
        <v>0.6736111111111112</v>
      </c>
      <c r="B26" s="130">
        <f t="shared" si="1"/>
        <v>1.090277777777778</v>
      </c>
      <c r="C26" s="127">
        <v>881</v>
      </c>
      <c r="D26" s="143" t="s">
        <v>47</v>
      </c>
      <c r="E26" s="144"/>
      <c r="F26" s="145"/>
      <c r="G26" s="121"/>
    </row>
    <row r="27" spans="1:7" s="4" customFormat="1" ht="12.75" customHeight="1">
      <c r="A27" s="100"/>
      <c r="B27" s="104">
        <f t="shared" si="1"/>
      </c>
      <c r="C27" s="97"/>
      <c r="D27" s="146"/>
      <c r="E27" s="147"/>
      <c r="F27" s="148"/>
      <c r="G27" s="121"/>
    </row>
    <row r="28" spans="1:7" s="4" customFormat="1" ht="12.75" customHeight="1">
      <c r="A28" s="100"/>
      <c r="B28" s="104">
        <f t="shared" si="1"/>
      </c>
      <c r="C28" s="97"/>
      <c r="D28" s="146"/>
      <c r="E28" s="147"/>
      <c r="F28" s="148"/>
      <c r="G28" s="121"/>
    </row>
    <row r="29" spans="1:7" s="4" customFormat="1" ht="12.75" customHeight="1">
      <c r="A29" s="100">
        <v>0.751388888888889</v>
      </c>
      <c r="B29" s="104">
        <f t="shared" si="1"/>
        <v>1.1680555555555556</v>
      </c>
      <c r="C29" s="97"/>
      <c r="D29" s="131" t="s">
        <v>30</v>
      </c>
      <c r="E29" s="132"/>
      <c r="F29" s="133"/>
      <c r="G29" s="121"/>
    </row>
    <row r="30" spans="1:7" s="4" customFormat="1" ht="12.75" customHeight="1">
      <c r="A30" s="100">
        <v>0.7715277777777777</v>
      </c>
      <c r="B30" s="104">
        <f t="shared" si="1"/>
        <v>1.1881944444444443</v>
      </c>
      <c r="C30" s="97"/>
      <c r="D30" s="146" t="s">
        <v>31</v>
      </c>
      <c r="E30" s="147"/>
      <c r="F30" s="148"/>
      <c r="G30" s="121"/>
    </row>
    <row r="31" spans="1:7" s="4" customFormat="1" ht="12.75" customHeight="1">
      <c r="A31" s="100"/>
      <c r="B31" s="104">
        <f t="shared" si="1"/>
      </c>
      <c r="C31" s="97"/>
      <c r="D31" s="143" t="s">
        <v>43</v>
      </c>
      <c r="E31" s="144"/>
      <c r="F31" s="145"/>
      <c r="G31" s="121">
        <v>11</v>
      </c>
    </row>
    <row r="32" spans="1:7" s="35" customFormat="1" ht="12.75" customHeight="1">
      <c r="A32" s="100">
        <v>0.7777777777777778</v>
      </c>
      <c r="B32" s="104">
        <f t="shared" si="1"/>
        <v>1.1944444444444444</v>
      </c>
      <c r="C32" s="97">
        <v>981</v>
      </c>
      <c r="D32" s="146" t="s">
        <v>32</v>
      </c>
      <c r="E32" s="147"/>
      <c r="F32" s="148"/>
      <c r="G32" s="121"/>
    </row>
    <row r="33" spans="1:7" s="4" customFormat="1" ht="12.75" customHeight="1">
      <c r="A33" s="99">
        <v>0.779861111111111</v>
      </c>
      <c r="B33" s="130">
        <f t="shared" si="1"/>
        <v>1.1965277777777776</v>
      </c>
      <c r="C33" s="127">
        <v>1001</v>
      </c>
      <c r="D33" s="143" t="s">
        <v>48</v>
      </c>
      <c r="E33" s="144"/>
      <c r="F33" s="145"/>
      <c r="G33" s="121"/>
    </row>
    <row r="34" spans="1:7" s="35" customFormat="1" ht="12.75" customHeight="1">
      <c r="A34" s="99">
        <v>0.9993055555555556</v>
      </c>
      <c r="B34" s="130">
        <f t="shared" si="1"/>
        <v>1.4159722222222222</v>
      </c>
      <c r="C34" s="127">
        <v>2958</v>
      </c>
      <c r="D34" s="143" t="s">
        <v>39</v>
      </c>
      <c r="E34" s="144"/>
      <c r="F34" s="145"/>
      <c r="G34" s="121"/>
    </row>
    <row r="35" spans="1:7" s="4" customFormat="1" ht="12.75" customHeight="1">
      <c r="A35" s="100"/>
      <c r="B35" s="104">
        <f t="shared" si="1"/>
      </c>
      <c r="C35" s="97"/>
      <c r="D35" s="143"/>
      <c r="E35" s="144"/>
      <c r="F35" s="145"/>
      <c r="G35" s="121"/>
    </row>
    <row r="36" spans="1:7" s="4" customFormat="1" ht="12.75" customHeight="1">
      <c r="A36" s="100"/>
      <c r="B36" s="104">
        <f t="shared" si="1"/>
      </c>
      <c r="C36" s="97"/>
      <c r="D36" s="146"/>
      <c r="E36" s="147"/>
      <c r="F36" s="148"/>
      <c r="G36" s="121"/>
    </row>
    <row r="37" spans="1:7" s="4" customFormat="1" ht="12.75" customHeight="1">
      <c r="A37" s="100"/>
      <c r="B37" s="104">
        <f t="shared" si="1"/>
      </c>
      <c r="C37" s="97"/>
      <c r="D37" s="146"/>
      <c r="E37" s="147"/>
      <c r="F37" s="148"/>
      <c r="G37" s="121"/>
    </row>
    <row r="38" spans="1:7" s="4" customFormat="1" ht="12.75" customHeight="1">
      <c r="A38" s="100"/>
      <c r="B38" s="104">
        <f t="shared" si="1"/>
      </c>
      <c r="C38" s="97"/>
      <c r="D38" s="131"/>
      <c r="E38" s="132"/>
      <c r="F38" s="133"/>
      <c r="G38" s="121"/>
    </row>
    <row r="39" spans="1:7" s="35" customFormat="1" ht="12.75" customHeight="1">
      <c r="A39" s="100"/>
      <c r="B39" s="104">
        <f t="shared" si="1"/>
      </c>
      <c r="C39" s="97"/>
      <c r="D39" s="146"/>
      <c r="E39" s="147"/>
      <c r="F39" s="148"/>
      <c r="G39" s="121"/>
    </row>
    <row r="40" spans="1:7" s="35" customFormat="1" ht="12.75" customHeight="1">
      <c r="A40" s="100"/>
      <c r="B40" s="104">
        <f t="shared" si="1"/>
      </c>
      <c r="C40" s="97"/>
      <c r="D40" s="143"/>
      <c r="E40" s="144"/>
      <c r="F40" s="145"/>
      <c r="G40" s="121"/>
    </row>
    <row r="41" spans="1:7" s="35" customFormat="1" ht="12.75" customHeight="1">
      <c r="A41" s="100"/>
      <c r="B41" s="104">
        <f t="shared" si="1"/>
      </c>
      <c r="C41" s="97"/>
      <c r="D41" s="146"/>
      <c r="E41" s="147"/>
      <c r="F41" s="148"/>
      <c r="G41" s="121"/>
    </row>
    <row r="42" spans="1:7" s="35" customFormat="1" ht="12.75" customHeight="1">
      <c r="A42" s="100"/>
      <c r="B42" s="104">
        <f t="shared" si="1"/>
      </c>
      <c r="C42" s="127"/>
      <c r="D42" s="143"/>
      <c r="E42" s="144"/>
      <c r="F42" s="145"/>
      <c r="G42" s="121"/>
    </row>
    <row r="43" spans="1:7" s="35" customFormat="1" ht="12.75" customHeight="1">
      <c r="A43" s="100"/>
      <c r="B43" s="104">
        <f t="shared" si="1"/>
      </c>
      <c r="C43" s="97"/>
      <c r="D43" s="146"/>
      <c r="E43" s="147"/>
      <c r="F43" s="148"/>
      <c r="G43" s="121"/>
    </row>
    <row r="44" spans="1:7" s="35" customFormat="1" ht="12.75" customHeight="1">
      <c r="A44" s="100"/>
      <c r="B44" s="104">
        <f t="shared" si="1"/>
      </c>
      <c r="C44" s="97"/>
      <c r="D44" s="143"/>
      <c r="E44" s="144"/>
      <c r="F44" s="145"/>
      <c r="G44" s="121"/>
    </row>
    <row r="45" spans="1:7" s="35" customFormat="1" ht="12.75" customHeight="1">
      <c r="A45" s="100"/>
      <c r="B45" s="104">
        <f t="shared" si="1"/>
      </c>
      <c r="C45" s="97"/>
      <c r="D45" s="146"/>
      <c r="E45" s="147"/>
      <c r="F45" s="148"/>
      <c r="G45" s="121"/>
    </row>
    <row r="46" spans="1:7" s="4" customFormat="1" ht="12.75" customHeight="1">
      <c r="A46" s="100"/>
      <c r="B46" s="104">
        <f t="shared" si="1"/>
      </c>
      <c r="C46" s="97"/>
      <c r="D46" s="146"/>
      <c r="E46" s="147"/>
      <c r="F46" s="148"/>
      <c r="G46" s="121"/>
    </row>
    <row r="47" spans="1:7" s="35" customFormat="1" ht="12.75" customHeight="1">
      <c r="A47" s="100"/>
      <c r="B47" s="104">
        <f t="shared" si="1"/>
      </c>
      <c r="C47" s="97"/>
      <c r="D47" s="146"/>
      <c r="E47" s="147"/>
      <c r="F47" s="148"/>
      <c r="G47" s="121"/>
    </row>
    <row r="48" spans="1:7" s="35" customFormat="1" ht="12.75" customHeight="1">
      <c r="A48" s="100"/>
      <c r="B48" s="104">
        <f t="shared" si="1"/>
      </c>
      <c r="C48" s="97"/>
      <c r="D48" s="146"/>
      <c r="E48" s="147"/>
      <c r="F48" s="148"/>
      <c r="G48" s="121"/>
    </row>
    <row r="49" spans="1:7" s="35" customFormat="1" ht="12.75" customHeight="1">
      <c r="A49" s="100"/>
      <c r="B49" s="104">
        <f t="shared" si="1"/>
      </c>
      <c r="C49" s="97"/>
      <c r="D49" s="146"/>
      <c r="E49" s="147"/>
      <c r="F49" s="148"/>
      <c r="G49" s="121"/>
    </row>
    <row r="50" spans="1:7" s="35" customFormat="1" ht="12.75" customHeight="1">
      <c r="A50" s="100"/>
      <c r="B50" s="104">
        <f t="shared" si="1"/>
      </c>
      <c r="C50" s="97"/>
      <c r="D50" s="146"/>
      <c r="E50" s="147"/>
      <c r="F50" s="148"/>
      <c r="G50" s="121"/>
    </row>
    <row r="51" spans="1:7" s="35" customFormat="1" ht="12.75" customHeight="1">
      <c r="A51" s="100"/>
      <c r="B51" s="104">
        <f t="shared" si="1"/>
      </c>
      <c r="C51" s="97"/>
      <c r="D51" s="146"/>
      <c r="E51" s="147"/>
      <c r="F51" s="148"/>
      <c r="G51" s="121"/>
    </row>
    <row r="52" spans="1:7" s="35" customFormat="1" ht="12.75" customHeight="1">
      <c r="A52" s="100"/>
      <c r="B52" s="104">
        <f t="shared" si="1"/>
      </c>
      <c r="C52" s="97"/>
      <c r="D52" s="146"/>
      <c r="E52" s="147"/>
      <c r="F52" s="148"/>
      <c r="G52" s="121"/>
    </row>
    <row r="53" spans="1:7" s="35" customFormat="1" ht="12.75" customHeight="1">
      <c r="A53" s="100"/>
      <c r="B53" s="104">
        <f t="shared" si="1"/>
      </c>
      <c r="C53" s="97"/>
      <c r="D53" s="146"/>
      <c r="E53" s="147"/>
      <c r="F53" s="148"/>
      <c r="G53" s="121"/>
    </row>
    <row r="54" spans="1:7" s="35" customFormat="1" ht="12.75" customHeight="1">
      <c r="A54" s="100"/>
      <c r="B54" s="104">
        <f t="shared" si="1"/>
      </c>
      <c r="C54" s="97"/>
      <c r="D54" s="146"/>
      <c r="E54" s="147"/>
      <c r="F54" s="148"/>
      <c r="G54" s="121"/>
    </row>
    <row r="55" spans="1:7" s="35" customFormat="1" ht="12.75" customHeight="1">
      <c r="A55" s="100"/>
      <c r="B55" s="104">
        <f t="shared" si="1"/>
      </c>
      <c r="C55" s="97"/>
      <c r="D55" s="146"/>
      <c r="E55" s="147"/>
      <c r="F55" s="148"/>
      <c r="G55" s="121"/>
    </row>
    <row r="56" spans="1:7" s="35" customFormat="1" ht="12.75" customHeight="1">
      <c r="A56" s="100"/>
      <c r="B56" s="104">
        <f t="shared" si="1"/>
      </c>
      <c r="C56" s="97"/>
      <c r="D56" s="146"/>
      <c r="E56" s="147"/>
      <c r="F56" s="148"/>
      <c r="G56" s="121"/>
    </row>
    <row r="57" spans="1:7" s="35" customFormat="1" ht="12.75" customHeight="1">
      <c r="A57" s="100"/>
      <c r="B57" s="104">
        <f t="shared" si="1"/>
      </c>
      <c r="C57" s="97"/>
      <c r="D57" s="146"/>
      <c r="E57" s="147"/>
      <c r="F57" s="148"/>
      <c r="G57" s="121"/>
    </row>
    <row r="58" spans="1:7" s="35" customFormat="1" ht="12.75" customHeight="1">
      <c r="A58" s="100"/>
      <c r="B58" s="104">
        <f t="shared" si="1"/>
      </c>
      <c r="C58" s="97"/>
      <c r="D58" s="146"/>
      <c r="E58" s="147"/>
      <c r="F58" s="148"/>
      <c r="G58" s="121"/>
    </row>
    <row r="59" spans="1:7" s="35" customFormat="1" ht="12.75" customHeight="1">
      <c r="A59" s="100"/>
      <c r="B59" s="104">
        <f t="shared" si="1"/>
      </c>
      <c r="C59" s="97"/>
      <c r="D59" s="146"/>
      <c r="E59" s="147"/>
      <c r="F59" s="148"/>
      <c r="G59" s="121"/>
    </row>
    <row r="60" spans="1:7" s="35" customFormat="1" ht="12.75" customHeight="1">
      <c r="A60" s="100"/>
      <c r="B60" s="104">
        <f t="shared" si="1"/>
      </c>
      <c r="C60" s="97"/>
      <c r="D60" s="146"/>
      <c r="E60" s="147"/>
      <c r="F60" s="148"/>
      <c r="G60" s="121"/>
    </row>
    <row r="61" spans="1:7" s="35" customFormat="1" ht="12.75" customHeight="1">
      <c r="A61" s="100"/>
      <c r="B61" s="104">
        <f t="shared" si="1"/>
      </c>
      <c r="C61" s="97"/>
      <c r="D61" s="146"/>
      <c r="E61" s="147"/>
      <c r="F61" s="148"/>
      <c r="G61" s="121"/>
    </row>
    <row r="62" spans="1:7" s="35" customFormat="1" ht="12.75" customHeight="1">
      <c r="A62" s="100"/>
      <c r="B62" s="104">
        <f t="shared" si="1"/>
      </c>
      <c r="C62" s="97"/>
      <c r="D62" s="146"/>
      <c r="E62" s="147"/>
      <c r="F62" s="148"/>
      <c r="G62" s="121"/>
    </row>
    <row r="63" spans="1:7" s="35" customFormat="1" ht="12.75" customHeight="1">
      <c r="A63" s="100"/>
      <c r="B63" s="104">
        <f t="shared" si="1"/>
      </c>
      <c r="C63" s="97"/>
      <c r="D63" s="146"/>
      <c r="E63" s="147"/>
      <c r="F63" s="148"/>
      <c r="G63" s="121"/>
    </row>
    <row r="64" spans="1:7" s="35" customFormat="1" ht="12.75" customHeight="1">
      <c r="A64" s="100"/>
      <c r="B64" s="104">
        <f t="shared" si="1"/>
      </c>
      <c r="C64" s="97"/>
      <c r="D64" s="146"/>
      <c r="E64" s="147"/>
      <c r="F64" s="148"/>
      <c r="G64" s="121"/>
    </row>
    <row r="65" spans="1:7" s="35" customFormat="1" ht="12.75" customHeight="1">
      <c r="A65" s="100"/>
      <c r="B65" s="104">
        <f t="shared" si="1"/>
      </c>
      <c r="C65" s="97"/>
      <c r="D65" s="146"/>
      <c r="E65" s="147"/>
      <c r="F65" s="148"/>
      <c r="G65" s="121"/>
    </row>
    <row r="66" spans="1:7" s="35" customFormat="1" ht="12.75" customHeight="1">
      <c r="A66" s="100"/>
      <c r="B66" s="104">
        <f t="shared" si="1"/>
      </c>
      <c r="C66" s="97"/>
      <c r="D66" s="146"/>
      <c r="E66" s="147"/>
      <c r="F66" s="148"/>
      <c r="G66" s="121"/>
    </row>
    <row r="67" spans="1:7" s="35" customFormat="1" ht="12.75" customHeight="1">
      <c r="A67" s="100"/>
      <c r="B67" s="104">
        <f t="shared" si="1"/>
      </c>
      <c r="C67" s="97"/>
      <c r="D67" s="146"/>
      <c r="E67" s="147"/>
      <c r="F67" s="148"/>
      <c r="G67" s="121"/>
    </row>
    <row r="68" spans="1:7" s="35" customFormat="1" ht="12.75" customHeight="1">
      <c r="A68" s="100"/>
      <c r="B68" s="104">
        <f t="shared" si="1"/>
      </c>
      <c r="C68" s="97"/>
      <c r="D68" s="146"/>
      <c r="E68" s="147"/>
      <c r="F68" s="148"/>
      <c r="G68" s="121"/>
    </row>
    <row r="69" spans="1:7" s="35" customFormat="1" ht="12.75" customHeight="1">
      <c r="A69" s="100"/>
      <c r="B69" s="104">
        <f t="shared" si="1"/>
      </c>
      <c r="C69" s="97"/>
      <c r="D69" s="146"/>
      <c r="E69" s="147"/>
      <c r="F69" s="148"/>
      <c r="G69" s="121"/>
    </row>
    <row r="70" spans="1:7" s="35" customFormat="1" ht="12.75" customHeight="1">
      <c r="A70" s="100"/>
      <c r="B70" s="104">
        <f t="shared" si="1"/>
      </c>
      <c r="C70" s="97"/>
      <c r="D70" s="146"/>
      <c r="E70" s="147"/>
      <c r="F70" s="148"/>
      <c r="G70" s="121"/>
    </row>
    <row r="71" spans="1:7" s="35" customFormat="1" ht="12.75" customHeight="1">
      <c r="A71" s="100"/>
      <c r="B71" s="104">
        <f t="shared" si="1"/>
      </c>
      <c r="C71" s="97"/>
      <c r="D71" s="146"/>
      <c r="E71" s="147"/>
      <c r="F71" s="148"/>
      <c r="G71" s="121"/>
    </row>
    <row r="72" spans="1:7" s="35" customFormat="1" ht="12.75" customHeight="1">
      <c r="A72" s="100"/>
      <c r="B72" s="104">
        <f t="shared" si="1"/>
      </c>
      <c r="C72" s="97"/>
      <c r="D72" s="146"/>
      <c r="E72" s="147"/>
      <c r="F72" s="148"/>
      <c r="G72" s="121"/>
    </row>
    <row r="73" spans="1:7" s="35" customFormat="1" ht="12.75" customHeight="1">
      <c r="A73" s="100"/>
      <c r="B73" s="104">
        <f t="shared" si="1"/>
      </c>
      <c r="C73" s="97"/>
      <c r="D73" s="146"/>
      <c r="E73" s="147"/>
      <c r="F73" s="148"/>
      <c r="G73" s="121"/>
    </row>
    <row r="74" spans="1:7" s="35" customFormat="1" ht="12.75" customHeight="1">
      <c r="A74" s="100"/>
      <c r="B74" s="104">
        <f t="shared" si="1"/>
      </c>
      <c r="C74" s="97"/>
      <c r="D74" s="146"/>
      <c r="E74" s="147"/>
      <c r="F74" s="148"/>
      <c r="G74" s="121"/>
    </row>
    <row r="75" spans="1:7" s="35" customFormat="1" ht="12.75" customHeight="1">
      <c r="A75" s="100"/>
      <c r="B75" s="104">
        <f t="shared" si="1"/>
      </c>
      <c r="C75" s="97"/>
      <c r="D75" s="146"/>
      <c r="E75" s="147"/>
      <c r="F75" s="148"/>
      <c r="G75" s="121"/>
    </row>
    <row r="76" spans="1:7" s="35" customFormat="1" ht="12.75" customHeight="1">
      <c r="A76" s="100"/>
      <c r="B76" s="104">
        <f t="shared" si="1"/>
      </c>
      <c r="C76" s="97"/>
      <c r="D76" s="146"/>
      <c r="E76" s="147"/>
      <c r="F76" s="148"/>
      <c r="G76" s="121"/>
    </row>
    <row r="77" spans="1:7" s="35" customFormat="1" ht="12.75" customHeight="1">
      <c r="A77" s="100"/>
      <c r="B77" s="104">
        <f t="shared" si="1"/>
      </c>
      <c r="C77" s="97"/>
      <c r="D77" s="146"/>
      <c r="E77" s="147"/>
      <c r="F77" s="148"/>
      <c r="G77" s="121"/>
    </row>
    <row r="78" spans="1:7" s="35" customFormat="1" ht="12.75" customHeight="1">
      <c r="A78" s="100"/>
      <c r="B78" s="104">
        <f t="shared" si="1"/>
      </c>
      <c r="C78" s="97"/>
      <c r="D78" s="146"/>
      <c r="E78" s="147"/>
      <c r="F78" s="148"/>
      <c r="G78" s="121"/>
    </row>
    <row r="79" spans="1:7" s="35" customFormat="1" ht="12.75" customHeight="1">
      <c r="A79" s="100"/>
      <c r="B79" s="104">
        <f t="shared" si="1"/>
      </c>
      <c r="C79" s="97"/>
      <c r="D79" s="146"/>
      <c r="E79" s="147"/>
      <c r="F79" s="148"/>
      <c r="G79" s="121"/>
    </row>
    <row r="80" spans="1:7" s="35" customFormat="1" ht="12.75" customHeight="1">
      <c r="A80" s="100"/>
      <c r="B80" s="104">
        <f t="shared" si="1"/>
      </c>
      <c r="C80" s="97"/>
      <c r="D80" s="146"/>
      <c r="E80" s="147"/>
      <c r="F80" s="148"/>
      <c r="G80" s="121"/>
    </row>
    <row r="81" spans="1:7" s="35" customFormat="1" ht="12.75" customHeight="1">
      <c r="A81" s="100"/>
      <c r="B81" s="104">
        <f t="shared" si="1"/>
      </c>
      <c r="C81" s="97"/>
      <c r="D81" s="146"/>
      <c r="E81" s="147"/>
      <c r="F81" s="148"/>
      <c r="G81" s="121"/>
    </row>
    <row r="82" spans="1:7" s="35" customFormat="1" ht="12.75" customHeight="1">
      <c r="A82" s="100"/>
      <c r="B82" s="104">
        <f t="shared" si="1"/>
      </c>
      <c r="C82" s="97"/>
      <c r="D82" s="146"/>
      <c r="E82" s="147"/>
      <c r="F82" s="148"/>
      <c r="G82" s="121"/>
    </row>
    <row r="83" spans="1:7" s="35" customFormat="1" ht="12.75" customHeight="1">
      <c r="A83" s="100"/>
      <c r="B83" s="104">
        <f t="shared" si="1"/>
      </c>
      <c r="C83" s="97"/>
      <c r="D83" s="146"/>
      <c r="E83" s="147"/>
      <c r="F83" s="148"/>
      <c r="G83" s="121"/>
    </row>
    <row r="84" spans="1:7" s="35" customFormat="1" ht="12.75" customHeight="1">
      <c r="A84" s="100"/>
      <c r="B84" s="104">
        <f t="shared" si="1"/>
      </c>
      <c r="C84" s="97"/>
      <c r="D84" s="146"/>
      <c r="E84" s="147"/>
      <c r="F84" s="148"/>
      <c r="G84" s="121"/>
    </row>
    <row r="85" spans="1:7" s="35" customFormat="1" ht="12.75" customHeight="1">
      <c r="A85" s="100"/>
      <c r="B85" s="104">
        <f t="shared" si="1"/>
      </c>
      <c r="C85" s="97"/>
      <c r="D85" s="146"/>
      <c r="E85" s="147"/>
      <c r="F85" s="148"/>
      <c r="G85" s="121"/>
    </row>
    <row r="86" spans="1:7" s="35" customFormat="1" ht="12.75" customHeight="1">
      <c r="A86" s="100"/>
      <c r="B86" s="104">
        <f t="shared" si="1"/>
      </c>
      <c r="C86" s="97"/>
      <c r="D86" s="146"/>
      <c r="E86" s="147"/>
      <c r="F86" s="148"/>
      <c r="G86" s="121"/>
    </row>
    <row r="87" spans="1:7" s="35" customFormat="1" ht="12.75" customHeight="1">
      <c r="A87" s="100"/>
      <c r="B87" s="104">
        <f t="shared" si="1"/>
      </c>
      <c r="C87" s="97"/>
      <c r="D87" s="146"/>
      <c r="E87" s="147"/>
      <c r="F87" s="148"/>
      <c r="G87" s="121"/>
    </row>
    <row r="88" spans="1:7" s="35" customFormat="1" ht="12.75" customHeight="1">
      <c r="A88" s="100"/>
      <c r="B88" s="104">
        <f t="shared" si="1"/>
      </c>
      <c r="C88" s="97"/>
      <c r="D88" s="146"/>
      <c r="E88" s="147"/>
      <c r="F88" s="148"/>
      <c r="G88" s="121"/>
    </row>
    <row r="89" spans="1:7" ht="12.75" customHeight="1">
      <c r="A89" s="100"/>
      <c r="B89" s="104">
        <f t="shared" si="1"/>
      </c>
      <c r="C89" s="97"/>
      <c r="D89" s="146"/>
      <c r="E89" s="147"/>
      <c r="F89" s="148"/>
      <c r="G89" s="121"/>
    </row>
    <row r="90" spans="1:7" ht="12.75" customHeight="1">
      <c r="A90" s="100"/>
      <c r="B90" s="104">
        <f t="shared" si="1"/>
      </c>
      <c r="C90" s="97"/>
      <c r="D90" s="146"/>
      <c r="E90" s="147"/>
      <c r="F90" s="148"/>
      <c r="G90" s="121"/>
    </row>
    <row r="91" spans="1:7" ht="12.75" customHeight="1">
      <c r="A91" s="100"/>
      <c r="B91" s="104">
        <f t="shared" si="1"/>
      </c>
      <c r="C91" s="97"/>
      <c r="D91" s="146"/>
      <c r="E91" s="147"/>
      <c r="F91" s="148"/>
      <c r="G91" s="121"/>
    </row>
    <row r="92" spans="1:7" ht="12.75" customHeight="1">
      <c r="A92" s="100"/>
      <c r="B92" s="104">
        <f t="shared" si="1"/>
      </c>
      <c r="C92" s="97"/>
      <c r="D92" s="146"/>
      <c r="E92" s="147"/>
      <c r="F92" s="148"/>
      <c r="G92" s="121"/>
    </row>
    <row r="93" spans="1:7" ht="12.75" customHeight="1">
      <c r="A93" s="100"/>
      <c r="B93" s="104">
        <f t="shared" si="1"/>
      </c>
      <c r="C93" s="97"/>
      <c r="D93" s="146"/>
      <c r="E93" s="147"/>
      <c r="F93" s="148"/>
      <c r="G93" s="121"/>
    </row>
    <row r="94" spans="1:7" ht="12.75" customHeight="1">
      <c r="A94" s="100"/>
      <c r="B94" s="104">
        <f t="shared" si="1"/>
      </c>
      <c r="C94" s="97"/>
      <c r="D94" s="146"/>
      <c r="E94" s="147"/>
      <c r="F94" s="148"/>
      <c r="G94" s="121"/>
    </row>
    <row r="95" spans="1:7" ht="12.75" customHeight="1">
      <c r="A95" s="100"/>
      <c r="B95" s="104">
        <f t="shared" si="1"/>
      </c>
      <c r="C95" s="97"/>
      <c r="D95" s="146"/>
      <c r="E95" s="147"/>
      <c r="F95" s="148"/>
      <c r="G95" s="121"/>
    </row>
    <row r="96" spans="1:7" ht="12.75" customHeight="1">
      <c r="A96" s="100"/>
      <c r="B96" s="104">
        <f t="shared" si="1"/>
      </c>
      <c r="C96" s="97"/>
      <c r="D96" s="146"/>
      <c r="E96" s="147"/>
      <c r="F96" s="148"/>
      <c r="G96" s="121"/>
    </row>
    <row r="97" spans="1:7" ht="12.75" customHeight="1">
      <c r="A97" s="100"/>
      <c r="B97" s="104">
        <f t="shared" si="1"/>
      </c>
      <c r="C97" s="97"/>
      <c r="D97" s="146"/>
      <c r="E97" s="147"/>
      <c r="F97" s="148"/>
      <c r="G97" s="121"/>
    </row>
    <row r="98" spans="1:7" ht="12.75" customHeight="1">
      <c r="A98" s="100"/>
      <c r="B98" s="104">
        <f t="shared" si="1"/>
      </c>
      <c r="C98" s="97"/>
      <c r="D98" s="146"/>
      <c r="E98" s="147"/>
      <c r="F98" s="148"/>
      <c r="G98" s="121"/>
    </row>
    <row r="99" spans="1:7" ht="12.75" customHeight="1" thickBot="1">
      <c r="A99" s="103"/>
      <c r="B99" s="105">
        <f>IF(A99="","",A99+0.4583333)</f>
      </c>
      <c r="C99" s="6"/>
      <c r="D99" s="157"/>
      <c r="E99" s="158"/>
      <c r="F99" s="159"/>
      <c r="G99" s="122"/>
    </row>
  </sheetData>
  <mergeCells count="87">
    <mergeCell ref="D70:F70"/>
    <mergeCell ref="D71:F71"/>
    <mergeCell ref="D72:F72"/>
    <mergeCell ref="D66:F66"/>
    <mergeCell ref="D67:F67"/>
    <mergeCell ref="D68:F68"/>
    <mergeCell ref="D69:F69"/>
    <mergeCell ref="D62:F62"/>
    <mergeCell ref="D63:F63"/>
    <mergeCell ref="D64:F64"/>
    <mergeCell ref="D65:F65"/>
    <mergeCell ref="D58:F58"/>
    <mergeCell ref="D59:F59"/>
    <mergeCell ref="D60:F60"/>
    <mergeCell ref="D61:F61"/>
    <mergeCell ref="D54:F54"/>
    <mergeCell ref="D55:F55"/>
    <mergeCell ref="D56:F56"/>
    <mergeCell ref="D57:F57"/>
    <mergeCell ref="D50:F50"/>
    <mergeCell ref="D51:F51"/>
    <mergeCell ref="D52:F52"/>
    <mergeCell ref="D53:F53"/>
    <mergeCell ref="D79:F79"/>
    <mergeCell ref="D45:F45"/>
    <mergeCell ref="D89:F89"/>
    <mergeCell ref="D88:F88"/>
    <mergeCell ref="D85:F85"/>
    <mergeCell ref="D83:F83"/>
    <mergeCell ref="D47:F47"/>
    <mergeCell ref="D74:F74"/>
    <mergeCell ref="D75:F75"/>
    <mergeCell ref="D48:F48"/>
    <mergeCell ref="D95:F95"/>
    <mergeCell ref="D92:F92"/>
    <mergeCell ref="D91:F91"/>
    <mergeCell ref="D90:F90"/>
    <mergeCell ref="D93:F93"/>
    <mergeCell ref="D94:F94"/>
    <mergeCell ref="D99:F99"/>
    <mergeCell ref="D98:F98"/>
    <mergeCell ref="D97:F97"/>
    <mergeCell ref="D96:F96"/>
    <mergeCell ref="D31:F31"/>
    <mergeCell ref="D36:F36"/>
    <mergeCell ref="D37:F37"/>
    <mergeCell ref="D34:F34"/>
    <mergeCell ref="D32:F32"/>
    <mergeCell ref="D35:F35"/>
    <mergeCell ref="D28:F28"/>
    <mergeCell ref="D30:F30"/>
    <mergeCell ref="D26:F26"/>
    <mergeCell ref="D27:F27"/>
    <mergeCell ref="D18:F18"/>
    <mergeCell ref="D19:F19"/>
    <mergeCell ref="D20:F20"/>
    <mergeCell ref="D21:F21"/>
    <mergeCell ref="D25:F25"/>
    <mergeCell ref="D10:F10"/>
    <mergeCell ref="D8:F8"/>
    <mergeCell ref="D9:F9"/>
    <mergeCell ref="D16:F16"/>
    <mergeCell ref="D11:F11"/>
    <mergeCell ref="D12:F12"/>
    <mergeCell ref="D15:F15"/>
    <mergeCell ref="D13:F13"/>
    <mergeCell ref="D14:F14"/>
    <mergeCell ref="D73:F73"/>
    <mergeCell ref="D33:F33"/>
    <mergeCell ref="D40:F40"/>
    <mergeCell ref="D41:F41"/>
    <mergeCell ref="D46:F46"/>
    <mergeCell ref="D39:F39"/>
    <mergeCell ref="D42:F42"/>
    <mergeCell ref="D43:F43"/>
    <mergeCell ref="D44:F44"/>
    <mergeCell ref="D49:F49"/>
    <mergeCell ref="A7:B7"/>
    <mergeCell ref="D87:F87"/>
    <mergeCell ref="D80:F80"/>
    <mergeCell ref="D81:F81"/>
    <mergeCell ref="D82:F82"/>
    <mergeCell ref="D84:F84"/>
    <mergeCell ref="D76:F76"/>
    <mergeCell ref="D77:F77"/>
    <mergeCell ref="D78:F78"/>
    <mergeCell ref="D86:F86"/>
  </mergeCells>
  <printOptions horizontalCentered="1"/>
  <pageMargins left="0.3937007874015748" right="0.3937007874015748" top="0.7874015748031497" bottom="1.1811023622047245" header="0.5118110236220472" footer="0.5118110236220472"/>
  <pageSetup fitToHeight="3" fitToWidth="1" horizontalDpi="600" verticalDpi="600" orientation="portrait" paperSize="9" scale="90" r:id="rId2"/>
  <headerFooter alignWithMargins="0">
    <oddFooter>&amp;LCreated by: Navigator on watch
Validated by: Chief Nav&amp;R&amp;F&amp;E
&amp;EDate  printed: 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5"/>
  <sheetViews>
    <sheetView showGridLines="0" workbookViewId="0" topLeftCell="A1">
      <pane ySplit="8" topLeftCell="BM9" activePane="bottomLeft" state="frozen"/>
      <selection pane="topLeft" activeCell="G5" sqref="G5"/>
      <selection pane="bottomLeft" activeCell="D51" sqref="D51:F57"/>
    </sheetView>
  </sheetViews>
  <sheetFormatPr defaultColWidth="9.140625" defaultRowHeight="12.75"/>
  <cols>
    <col min="1" max="2" width="7.7109375" style="45" customWidth="1"/>
    <col min="3" max="3" width="7.7109375" style="5" customWidth="1"/>
    <col min="4" max="4" width="25.7109375" style="25" customWidth="1"/>
    <col min="5" max="5" width="25.7109375" style="5" customWidth="1"/>
    <col min="6" max="6" width="25.7109375" style="26" customWidth="1"/>
    <col min="7" max="7" width="5.7109375" style="27" customWidth="1"/>
  </cols>
  <sheetData>
    <row r="1" spans="1:7" ht="13.5" customHeight="1">
      <c r="A1" s="40"/>
      <c r="B1" s="64"/>
      <c r="C1" s="8"/>
      <c r="D1" s="7"/>
      <c r="E1" s="28" t="s">
        <v>17</v>
      </c>
      <c r="F1" s="31"/>
      <c r="G1" s="30" t="s">
        <v>16</v>
      </c>
    </row>
    <row r="2" spans="1:7" ht="13.5" customHeight="1">
      <c r="A2" s="41"/>
      <c r="B2" s="65"/>
      <c r="C2" s="10"/>
      <c r="D2" s="33"/>
      <c r="E2" s="32"/>
      <c r="F2" s="11"/>
      <c r="G2" s="12"/>
    </row>
    <row r="3" spans="1:7" ht="13.5" customHeight="1">
      <c r="A3" s="41"/>
      <c r="B3" s="65"/>
      <c r="C3" s="10"/>
      <c r="D3" s="10"/>
      <c r="E3" s="34" t="s">
        <v>14</v>
      </c>
      <c r="F3" s="11"/>
      <c r="G3" s="12"/>
    </row>
    <row r="4" spans="1:7" ht="13.5" customHeight="1">
      <c r="A4" s="92" t="s">
        <v>5</v>
      </c>
      <c r="B4" s="66"/>
      <c r="C4" s="90" t="str">
        <f>Tue!C4</f>
        <v>Bass Strait</v>
      </c>
      <c r="D4" s="71"/>
      <c r="E4" s="74" t="s">
        <v>21</v>
      </c>
      <c r="F4" s="76" t="s">
        <v>22</v>
      </c>
      <c r="G4" s="78">
        <f>Tue!G4</f>
        <v>0.4166666666666667</v>
      </c>
    </row>
    <row r="5" spans="1:7" ht="13.5" customHeight="1">
      <c r="A5" s="92" t="s">
        <v>4</v>
      </c>
      <c r="B5" s="67"/>
      <c r="C5" s="90" t="str">
        <f>Tue!C5</f>
        <v>Seboa 2D</v>
      </c>
      <c r="D5" s="72"/>
      <c r="E5" s="75">
        <f>Tue!E5</f>
        <v>6374</v>
      </c>
      <c r="F5" s="11" t="s">
        <v>7</v>
      </c>
      <c r="G5" s="12">
        <f>Mon!G5</f>
        <v>22</v>
      </c>
    </row>
    <row r="6" spans="1:7" ht="13.5" customHeight="1" thickBot="1">
      <c r="A6" s="93" t="s">
        <v>8</v>
      </c>
      <c r="B6" s="68"/>
      <c r="C6" s="90" t="str">
        <f>Tue!C6</f>
        <v>Bass Strait, Australia</v>
      </c>
      <c r="D6" s="73"/>
      <c r="E6" s="46"/>
      <c r="F6" s="11" t="s">
        <v>23</v>
      </c>
      <c r="G6" s="55">
        <f>Mon!G6+2</f>
        <v>149</v>
      </c>
    </row>
    <row r="7" spans="1:7" ht="20.25" thickBot="1">
      <c r="A7" s="152" t="s">
        <v>0</v>
      </c>
      <c r="B7" s="153"/>
      <c r="C7" s="70"/>
      <c r="D7" s="14" t="s">
        <v>6</v>
      </c>
      <c r="E7" s="48">
        <f>37622+1825+G6</f>
        <v>39596</v>
      </c>
      <c r="F7" s="15" t="s">
        <v>19</v>
      </c>
      <c r="G7" s="16"/>
    </row>
    <row r="8" spans="1:9" s="2" customFormat="1" ht="12.75" customHeight="1" thickBot="1">
      <c r="A8" s="42" t="s">
        <v>15</v>
      </c>
      <c r="B8" s="69" t="s">
        <v>20</v>
      </c>
      <c r="C8" s="18" t="s">
        <v>1</v>
      </c>
      <c r="D8" s="149" t="s">
        <v>2</v>
      </c>
      <c r="E8" s="150"/>
      <c r="F8" s="151"/>
      <c r="G8" s="17" t="s">
        <v>3</v>
      </c>
      <c r="I8" s="3"/>
    </row>
    <row r="9" spans="1:7" s="4" customFormat="1" ht="12.75" customHeight="1">
      <c r="A9" s="108"/>
      <c r="B9" s="110" t="s">
        <v>19</v>
      </c>
      <c r="C9" s="97"/>
      <c r="D9" s="146"/>
      <c r="E9" s="147"/>
      <c r="F9" s="148"/>
      <c r="G9" s="121"/>
    </row>
    <row r="10" spans="1:7" s="4" customFormat="1" ht="12.75" customHeight="1">
      <c r="A10" s="100"/>
      <c r="B10" s="109">
        <f aca="true" t="shared" si="0" ref="B10:B72">IF(A10="","",A10+G$4)</f>
      </c>
      <c r="C10" s="97"/>
      <c r="D10" s="146"/>
      <c r="E10" s="147"/>
      <c r="F10" s="148"/>
      <c r="G10" s="121"/>
    </row>
    <row r="11" spans="1:7" s="35" customFormat="1" ht="12.75" customHeight="1">
      <c r="A11" s="112"/>
      <c r="B11" s="114">
        <f t="shared" si="0"/>
      </c>
      <c r="C11" s="97"/>
      <c r="D11" s="143" t="s">
        <v>50</v>
      </c>
      <c r="E11" s="144"/>
      <c r="F11" s="145"/>
      <c r="G11" s="121">
        <v>11</v>
      </c>
    </row>
    <row r="12" spans="1:7" s="4" customFormat="1" ht="12.75" customHeight="1">
      <c r="A12" s="138">
        <v>0</v>
      </c>
      <c r="B12" s="136">
        <f t="shared" si="0"/>
        <v>0.4166666666666667</v>
      </c>
      <c r="C12" s="127">
        <v>2959</v>
      </c>
      <c r="D12" s="143" t="s">
        <v>29</v>
      </c>
      <c r="E12" s="144"/>
      <c r="F12" s="145"/>
      <c r="G12" s="121"/>
    </row>
    <row r="13" spans="1:7" s="4" customFormat="1" ht="12.75" customHeight="1">
      <c r="A13" s="112">
        <v>0.004861111111111111</v>
      </c>
      <c r="B13" s="114">
        <f t="shared" si="0"/>
        <v>0.4215277777777778</v>
      </c>
      <c r="C13" s="97">
        <v>3003</v>
      </c>
      <c r="D13" s="146" t="s">
        <v>27</v>
      </c>
      <c r="E13" s="147"/>
      <c r="F13" s="148"/>
      <c r="G13" s="121"/>
    </row>
    <row r="14" spans="1:7" s="4" customFormat="1" ht="12.75" customHeight="1">
      <c r="A14" s="138">
        <v>0.018055555555555557</v>
      </c>
      <c r="B14" s="136">
        <f t="shared" si="0"/>
        <v>0.43472222222222223</v>
      </c>
      <c r="C14" s="127">
        <v>3123</v>
      </c>
      <c r="D14" s="143" t="s">
        <v>52</v>
      </c>
      <c r="E14" s="144"/>
      <c r="F14" s="145"/>
      <c r="G14" s="121"/>
    </row>
    <row r="15" spans="1:7" s="35" customFormat="1" ht="12.75" customHeight="1">
      <c r="A15" s="138"/>
      <c r="B15" s="136">
        <f t="shared" si="0"/>
      </c>
      <c r="C15" s="127"/>
      <c r="D15" s="126"/>
      <c r="E15" s="128"/>
      <c r="F15" s="129"/>
      <c r="G15" s="121"/>
    </row>
    <row r="16" spans="1:7" s="4" customFormat="1" ht="12.75" customHeight="1">
      <c r="A16" s="112">
        <v>0.024305555555555556</v>
      </c>
      <c r="B16" s="114">
        <f t="shared" si="0"/>
        <v>0.44097222222222227</v>
      </c>
      <c r="C16" s="127"/>
      <c r="D16" s="135" t="s">
        <v>53</v>
      </c>
      <c r="E16" s="128"/>
      <c r="F16" s="129"/>
      <c r="G16" s="121"/>
    </row>
    <row r="17" spans="1:7" s="4" customFormat="1" ht="12.75" customHeight="1">
      <c r="A17" s="112">
        <v>0.052083333333333336</v>
      </c>
      <c r="B17" s="114">
        <f t="shared" si="0"/>
        <v>0.46875</v>
      </c>
      <c r="C17" s="97"/>
      <c r="D17" s="135" t="s">
        <v>54</v>
      </c>
      <c r="E17" s="128"/>
      <c r="F17" s="129"/>
      <c r="G17" s="121"/>
    </row>
    <row r="18" spans="1:7" s="4" customFormat="1" ht="12.75" customHeight="1">
      <c r="A18" s="112">
        <v>0.0625</v>
      </c>
      <c r="B18" s="114">
        <f t="shared" si="0"/>
        <v>0.4791666666666667</v>
      </c>
      <c r="C18" s="97"/>
      <c r="D18" s="135" t="s">
        <v>55</v>
      </c>
      <c r="E18" s="128"/>
      <c r="F18" s="129"/>
      <c r="G18" s="121"/>
    </row>
    <row r="19" spans="1:7" s="4" customFormat="1" ht="12.75" customHeight="1">
      <c r="A19" s="112">
        <v>0.07847222222222222</v>
      </c>
      <c r="B19" s="114">
        <f t="shared" si="0"/>
        <v>0.4951388888888889</v>
      </c>
      <c r="C19" s="97"/>
      <c r="D19" s="135" t="s">
        <v>67</v>
      </c>
      <c r="E19" s="128"/>
      <c r="F19" s="129"/>
      <c r="G19" s="121"/>
    </row>
    <row r="20" spans="1:7" s="4" customFormat="1" ht="12.75" customHeight="1">
      <c r="A20" s="138"/>
      <c r="B20" s="136">
        <f t="shared" si="0"/>
      </c>
      <c r="C20" s="127"/>
      <c r="D20" s="135" t="s">
        <v>56</v>
      </c>
      <c r="E20" s="128"/>
      <c r="F20" s="129"/>
      <c r="G20" s="121"/>
    </row>
    <row r="21" spans="1:7" s="4" customFormat="1" ht="12.75" customHeight="1">
      <c r="A21" s="112">
        <v>0.0875</v>
      </c>
      <c r="B21" s="114">
        <f t="shared" si="0"/>
        <v>0.5041666666666667</v>
      </c>
      <c r="C21" s="97"/>
      <c r="D21" s="135" t="s">
        <v>68</v>
      </c>
      <c r="E21" s="124"/>
      <c r="F21" s="125"/>
      <c r="G21" s="134"/>
    </row>
    <row r="22" spans="1:7" s="35" customFormat="1" ht="12.75" customHeight="1">
      <c r="A22" s="112">
        <v>0.09166666666666667</v>
      </c>
      <c r="B22" s="114">
        <f t="shared" si="0"/>
        <v>0.5083333333333333</v>
      </c>
      <c r="C22" s="97"/>
      <c r="D22" s="135" t="s">
        <v>57</v>
      </c>
      <c r="E22" s="124"/>
      <c r="F22" s="125"/>
      <c r="G22" s="134"/>
    </row>
    <row r="23" spans="1:7" s="4" customFormat="1" ht="12.75" customHeight="1">
      <c r="A23" s="112">
        <v>0.125</v>
      </c>
      <c r="B23" s="114">
        <f t="shared" si="0"/>
        <v>0.5416666666666667</v>
      </c>
      <c r="C23" s="97"/>
      <c r="D23" s="135" t="s">
        <v>58</v>
      </c>
      <c r="E23" s="128"/>
      <c r="F23" s="129"/>
      <c r="G23" s="121"/>
    </row>
    <row r="24" spans="1:7" s="35" customFormat="1" ht="12.75" customHeight="1">
      <c r="A24" s="112">
        <v>0.14027777777777778</v>
      </c>
      <c r="B24" s="114">
        <f t="shared" si="0"/>
        <v>0.5569444444444445</v>
      </c>
      <c r="C24" s="97"/>
      <c r="D24" s="135" t="s">
        <v>59</v>
      </c>
      <c r="E24" s="128"/>
      <c r="F24" s="129"/>
      <c r="G24" s="121"/>
    </row>
    <row r="25" spans="1:7" s="35" customFormat="1" ht="12.75" customHeight="1">
      <c r="A25" s="112">
        <v>0.14583333333333334</v>
      </c>
      <c r="B25" s="114">
        <f t="shared" si="0"/>
        <v>0.5625</v>
      </c>
      <c r="C25" s="97"/>
      <c r="D25" s="135" t="s">
        <v>60</v>
      </c>
      <c r="E25" s="124"/>
      <c r="F25" s="125"/>
      <c r="G25" s="134"/>
    </row>
    <row r="26" spans="1:7" s="35" customFormat="1" ht="12.75" customHeight="1">
      <c r="A26" s="112">
        <v>0.14930555555555555</v>
      </c>
      <c r="B26" s="114">
        <f t="shared" si="0"/>
        <v>0.5659722222222222</v>
      </c>
      <c r="C26" s="97"/>
      <c r="D26" s="135" t="s">
        <v>61</v>
      </c>
      <c r="E26" s="124"/>
      <c r="F26" s="125"/>
      <c r="G26" s="134"/>
    </row>
    <row r="27" spans="1:7" s="35" customFormat="1" ht="12.75" customHeight="1">
      <c r="A27" s="112"/>
      <c r="B27" s="114">
        <f t="shared" si="0"/>
      </c>
      <c r="C27" s="97"/>
      <c r="D27" s="135"/>
      <c r="E27" s="124"/>
      <c r="F27" s="125"/>
      <c r="G27" s="134"/>
    </row>
    <row r="28" spans="1:7" s="35" customFormat="1" ht="12.75" customHeight="1">
      <c r="A28" s="112">
        <v>0.15694444444444444</v>
      </c>
      <c r="B28" s="114">
        <f t="shared" si="0"/>
        <v>0.5736111111111111</v>
      </c>
      <c r="C28" s="97"/>
      <c r="D28" s="135" t="s">
        <v>64</v>
      </c>
      <c r="E28" s="124"/>
      <c r="F28" s="125"/>
      <c r="G28" s="134"/>
    </row>
    <row r="29" spans="1:7" s="35" customFormat="1" ht="12.75" customHeight="1">
      <c r="A29" s="112"/>
      <c r="B29" s="114">
        <f t="shared" si="0"/>
      </c>
      <c r="C29" s="97"/>
      <c r="D29" s="135"/>
      <c r="E29" s="124"/>
      <c r="F29" s="125"/>
      <c r="G29" s="134"/>
    </row>
    <row r="30" spans="1:7" s="35" customFormat="1" ht="12.75" customHeight="1">
      <c r="A30" s="112">
        <v>0.1798611111111111</v>
      </c>
      <c r="B30" s="114">
        <f t="shared" si="0"/>
        <v>0.5965277777777778</v>
      </c>
      <c r="C30" s="97"/>
      <c r="D30" s="135" t="s">
        <v>62</v>
      </c>
      <c r="E30" s="124"/>
      <c r="F30" s="125"/>
      <c r="G30" s="134"/>
    </row>
    <row r="31" spans="1:7" s="35" customFormat="1" ht="12.75" customHeight="1">
      <c r="A31" s="112">
        <v>0.19791666666666666</v>
      </c>
      <c r="B31" s="114">
        <f t="shared" si="0"/>
        <v>0.6145833333333334</v>
      </c>
      <c r="C31" s="97"/>
      <c r="D31" s="146" t="s">
        <v>63</v>
      </c>
      <c r="E31" s="147"/>
      <c r="F31" s="148"/>
      <c r="G31" s="134"/>
    </row>
    <row r="32" spans="1:7" s="35" customFormat="1" ht="12.75" customHeight="1">
      <c r="A32" s="112"/>
      <c r="B32" s="114">
        <f t="shared" si="0"/>
      </c>
      <c r="C32" s="97"/>
      <c r="D32" s="131"/>
      <c r="E32" s="132"/>
      <c r="F32" s="133"/>
      <c r="G32" s="134"/>
    </row>
    <row r="33" spans="1:7" s="35" customFormat="1" ht="12.75" customHeight="1">
      <c r="A33" s="112">
        <v>0.2</v>
      </c>
      <c r="B33" s="114">
        <f t="shared" si="0"/>
        <v>0.6166666666666667</v>
      </c>
      <c r="C33" s="97"/>
      <c r="D33" s="131" t="s">
        <v>65</v>
      </c>
      <c r="E33" s="132"/>
      <c r="F33" s="133"/>
      <c r="G33" s="134"/>
    </row>
    <row r="34" spans="1:7" s="35" customFormat="1" ht="12.75" customHeight="1">
      <c r="A34" s="112"/>
      <c r="B34" s="114">
        <f t="shared" si="0"/>
      </c>
      <c r="C34" s="97"/>
      <c r="D34" s="131"/>
      <c r="E34" s="132"/>
      <c r="F34" s="133"/>
      <c r="G34" s="121"/>
    </row>
    <row r="35" spans="1:7" s="35" customFormat="1" ht="12.75" customHeight="1">
      <c r="A35" s="112"/>
      <c r="B35" s="114">
        <f t="shared" si="0"/>
      </c>
      <c r="C35" s="97"/>
      <c r="D35" s="131"/>
      <c r="E35" s="132"/>
      <c r="F35" s="133"/>
      <c r="G35" s="121"/>
    </row>
    <row r="36" spans="1:7" s="35" customFormat="1" ht="12.75" customHeight="1">
      <c r="A36" s="112">
        <v>0.22013888888888888</v>
      </c>
      <c r="B36" s="114">
        <f t="shared" si="0"/>
        <v>0.6368055555555556</v>
      </c>
      <c r="C36" s="97"/>
      <c r="D36" s="131" t="s">
        <v>30</v>
      </c>
      <c r="E36" s="132"/>
      <c r="F36" s="133"/>
      <c r="G36" s="121"/>
    </row>
    <row r="37" spans="1:7" s="35" customFormat="1" ht="12.75" customHeight="1">
      <c r="A37" s="112">
        <v>0.24027777777777778</v>
      </c>
      <c r="B37" s="114">
        <f t="shared" si="0"/>
        <v>0.6569444444444444</v>
      </c>
      <c r="C37" s="97"/>
      <c r="D37" s="146" t="s">
        <v>31</v>
      </c>
      <c r="E37" s="147"/>
      <c r="F37" s="148"/>
      <c r="G37" s="121"/>
    </row>
    <row r="38" spans="1:7" s="35" customFormat="1" ht="12.75" customHeight="1">
      <c r="A38" s="112"/>
      <c r="B38" s="114">
        <f t="shared" si="0"/>
      </c>
      <c r="C38" s="97"/>
      <c r="D38" s="143" t="s">
        <v>49</v>
      </c>
      <c r="E38" s="144"/>
      <c r="F38" s="145"/>
      <c r="G38" s="121">
        <v>12</v>
      </c>
    </row>
    <row r="39" spans="1:7" s="35" customFormat="1" ht="12.75" customHeight="1">
      <c r="A39" s="112">
        <v>0.24791666666666667</v>
      </c>
      <c r="B39" s="114">
        <f t="shared" si="0"/>
        <v>0.6645833333333333</v>
      </c>
      <c r="C39" s="97">
        <v>2941</v>
      </c>
      <c r="D39" s="146" t="s">
        <v>32</v>
      </c>
      <c r="E39" s="147"/>
      <c r="F39" s="148"/>
      <c r="G39" s="121"/>
    </row>
    <row r="40" spans="1:7" s="35" customFormat="1" ht="12.75" customHeight="1">
      <c r="A40" s="138">
        <v>0.25069444444444444</v>
      </c>
      <c r="B40" s="136">
        <f t="shared" si="0"/>
        <v>0.6673611111111111</v>
      </c>
      <c r="C40" s="127">
        <v>2921</v>
      </c>
      <c r="D40" s="143" t="s">
        <v>66</v>
      </c>
      <c r="E40" s="144"/>
      <c r="F40" s="145"/>
      <c r="G40" s="121"/>
    </row>
    <row r="41" spans="1:7" s="35" customFormat="1" ht="12.75" customHeight="1">
      <c r="A41" s="112">
        <v>0.4666666666666666</v>
      </c>
      <c r="B41" s="114">
        <f t="shared" si="0"/>
        <v>0.8833333333333333</v>
      </c>
      <c r="C41" s="97">
        <v>1001</v>
      </c>
      <c r="D41" s="146" t="s">
        <v>27</v>
      </c>
      <c r="E41" s="147"/>
      <c r="F41" s="148"/>
      <c r="G41" s="121"/>
    </row>
    <row r="42" spans="1:7" s="35" customFormat="1" ht="12.75" customHeight="1">
      <c r="A42" s="138">
        <v>0.48055555555555557</v>
      </c>
      <c r="B42" s="136">
        <f t="shared" si="0"/>
        <v>0.8972222222222223</v>
      </c>
      <c r="C42" s="127">
        <v>881</v>
      </c>
      <c r="D42" s="143" t="s">
        <v>70</v>
      </c>
      <c r="E42" s="144"/>
      <c r="F42" s="145"/>
      <c r="G42" s="121"/>
    </row>
    <row r="43" spans="1:7" s="35" customFormat="1" ht="12.75" customHeight="1">
      <c r="A43" s="112"/>
      <c r="B43" s="114">
        <f t="shared" si="0"/>
      </c>
      <c r="C43" s="97"/>
      <c r="D43" s="146"/>
      <c r="E43" s="147"/>
      <c r="F43" s="148"/>
      <c r="G43" s="121"/>
    </row>
    <row r="44" spans="1:7" s="35" customFormat="1" ht="12.75" customHeight="1">
      <c r="A44" s="100"/>
      <c r="B44" s="109">
        <f t="shared" si="0"/>
      </c>
      <c r="C44" s="97"/>
      <c r="D44" s="146"/>
      <c r="E44" s="147"/>
      <c r="F44" s="148"/>
      <c r="G44" s="121"/>
    </row>
    <row r="45" spans="1:7" s="35" customFormat="1" ht="12.75" customHeight="1">
      <c r="A45" s="100">
        <v>0.4847222222222222</v>
      </c>
      <c r="B45" s="109">
        <f t="shared" si="0"/>
        <v>0.9013888888888889</v>
      </c>
      <c r="C45" s="97"/>
      <c r="D45" s="146" t="s">
        <v>74</v>
      </c>
      <c r="E45" s="147"/>
      <c r="F45" s="148"/>
      <c r="G45" s="121"/>
    </row>
    <row r="46" spans="1:7" s="35" customFormat="1" ht="12.75" customHeight="1">
      <c r="A46" s="100">
        <v>0.4895833333333333</v>
      </c>
      <c r="B46" s="109">
        <f t="shared" si="0"/>
        <v>0.90625</v>
      </c>
      <c r="C46" s="97"/>
      <c r="D46" s="146" t="s">
        <v>71</v>
      </c>
      <c r="E46" s="147"/>
      <c r="F46" s="148"/>
      <c r="G46" s="121"/>
    </row>
    <row r="47" spans="1:7" s="35" customFormat="1" ht="12.75" customHeight="1">
      <c r="A47" s="100">
        <v>0.5277777777777778</v>
      </c>
      <c r="B47" s="109">
        <f t="shared" si="0"/>
        <v>0.9444444444444444</v>
      </c>
      <c r="C47" s="97"/>
      <c r="D47" s="146" t="s">
        <v>72</v>
      </c>
      <c r="E47" s="147"/>
      <c r="F47" s="148"/>
      <c r="G47" s="121"/>
    </row>
    <row r="48" spans="1:7" s="35" customFormat="1" ht="12.75" customHeight="1">
      <c r="A48" s="100">
        <v>0.5340277777777778</v>
      </c>
      <c r="B48" s="109">
        <f t="shared" si="0"/>
        <v>0.9506944444444445</v>
      </c>
      <c r="C48" s="97"/>
      <c r="D48" s="146" t="s">
        <v>73</v>
      </c>
      <c r="E48" s="147"/>
      <c r="F48" s="148"/>
      <c r="G48" s="121"/>
    </row>
    <row r="49" spans="1:7" s="35" customFormat="1" ht="12.75" customHeight="1">
      <c r="A49" s="100"/>
      <c r="B49" s="109">
        <f t="shared" si="0"/>
      </c>
      <c r="C49" s="97"/>
      <c r="D49" s="146"/>
      <c r="E49" s="147"/>
      <c r="F49" s="148"/>
      <c r="G49" s="121"/>
    </row>
    <row r="50" spans="1:7" s="35" customFormat="1" ht="12.75" customHeight="1">
      <c r="A50" s="100"/>
      <c r="B50" s="109">
        <f t="shared" si="0"/>
      </c>
      <c r="C50" s="97"/>
      <c r="D50" s="146"/>
      <c r="E50" s="147"/>
      <c r="F50" s="148"/>
      <c r="G50" s="121"/>
    </row>
    <row r="51" spans="1:7" s="35" customFormat="1" ht="12.75" customHeight="1">
      <c r="A51" s="100">
        <v>0.6333333333333333</v>
      </c>
      <c r="B51" s="109">
        <f t="shared" si="0"/>
        <v>1.05</v>
      </c>
      <c r="C51" s="97"/>
      <c r="D51" s="131" t="s">
        <v>30</v>
      </c>
      <c r="E51" s="132"/>
      <c r="F51" s="133"/>
      <c r="G51" s="121"/>
    </row>
    <row r="52" spans="1:7" s="35" customFormat="1" ht="12.75" customHeight="1">
      <c r="A52" s="100">
        <v>0.6534722222222222</v>
      </c>
      <c r="B52" s="109">
        <f t="shared" si="0"/>
        <v>1.070138888888889</v>
      </c>
      <c r="C52" s="97"/>
      <c r="D52" s="146" t="s">
        <v>31</v>
      </c>
      <c r="E52" s="147"/>
      <c r="F52" s="148"/>
      <c r="G52" s="121"/>
    </row>
    <row r="53" spans="1:7" s="35" customFormat="1" ht="12.75" customHeight="1">
      <c r="A53" s="100"/>
      <c r="B53" s="109">
        <f t="shared" si="0"/>
      </c>
      <c r="C53" s="97"/>
      <c r="D53" s="143" t="s">
        <v>69</v>
      </c>
      <c r="E53" s="144"/>
      <c r="F53" s="145"/>
      <c r="G53" s="121">
        <v>13</v>
      </c>
    </row>
    <row r="54" spans="1:7" s="35" customFormat="1" ht="12.75" customHeight="1">
      <c r="A54" s="100">
        <v>0.6597222222222222</v>
      </c>
      <c r="B54" s="109">
        <f t="shared" si="0"/>
        <v>1.0763888888888888</v>
      </c>
      <c r="C54" s="97">
        <v>981</v>
      </c>
      <c r="D54" s="146" t="s">
        <v>32</v>
      </c>
      <c r="E54" s="147"/>
      <c r="F54" s="148"/>
      <c r="G54" s="121"/>
    </row>
    <row r="55" spans="1:7" s="35" customFormat="1" ht="12.75" customHeight="1">
      <c r="A55" s="99">
        <v>0.6618055555555555</v>
      </c>
      <c r="B55" s="137">
        <f t="shared" si="0"/>
        <v>1.0784722222222223</v>
      </c>
      <c r="C55" s="127">
        <v>1001</v>
      </c>
      <c r="D55" s="143" t="s">
        <v>75</v>
      </c>
      <c r="E55" s="144"/>
      <c r="F55" s="145"/>
      <c r="G55" s="121"/>
    </row>
    <row r="56" spans="1:7" s="35" customFormat="1" ht="12.75" customHeight="1">
      <c r="A56" s="100">
        <v>0.9618055555555555</v>
      </c>
      <c r="B56" s="109">
        <f t="shared" si="0"/>
        <v>1.378472222222222</v>
      </c>
      <c r="C56" s="97">
        <v>3659</v>
      </c>
      <c r="D56" s="146" t="s">
        <v>27</v>
      </c>
      <c r="E56" s="147"/>
      <c r="F56" s="148"/>
      <c r="G56" s="121"/>
    </row>
    <row r="57" spans="1:7" s="35" customFormat="1" ht="12.75" customHeight="1">
      <c r="A57" s="100">
        <v>0.975</v>
      </c>
      <c r="B57" s="109">
        <f t="shared" si="0"/>
        <v>1.3916666666666666</v>
      </c>
      <c r="C57" s="97">
        <v>3779</v>
      </c>
      <c r="D57" s="143" t="s">
        <v>77</v>
      </c>
      <c r="E57" s="144"/>
      <c r="F57" s="145"/>
      <c r="G57" s="121"/>
    </row>
    <row r="58" spans="1:7" s="35" customFormat="1" ht="12.75" customHeight="1">
      <c r="A58" s="100"/>
      <c r="B58" s="109">
        <f t="shared" si="0"/>
      </c>
      <c r="C58" s="97"/>
      <c r="D58" s="146"/>
      <c r="E58" s="147"/>
      <c r="F58" s="148"/>
      <c r="G58" s="121"/>
    </row>
    <row r="59" spans="1:7" s="35" customFormat="1" ht="12.75" customHeight="1">
      <c r="A59" s="100"/>
      <c r="B59" s="109">
        <f t="shared" si="0"/>
      </c>
      <c r="C59" s="97"/>
      <c r="D59" s="146"/>
      <c r="E59" s="147"/>
      <c r="F59" s="148"/>
      <c r="G59" s="121"/>
    </row>
    <row r="60" spans="1:7" s="35" customFormat="1" ht="12.75" customHeight="1">
      <c r="A60" s="100"/>
      <c r="B60" s="109">
        <f t="shared" si="0"/>
      </c>
      <c r="C60" s="97"/>
      <c r="D60" s="146"/>
      <c r="E60" s="147"/>
      <c r="F60" s="148"/>
      <c r="G60" s="121"/>
    </row>
    <row r="61" spans="1:7" s="35" customFormat="1" ht="12.75" customHeight="1">
      <c r="A61" s="100"/>
      <c r="B61" s="109">
        <f t="shared" si="0"/>
      </c>
      <c r="C61" s="97"/>
      <c r="D61" s="146"/>
      <c r="E61" s="147"/>
      <c r="F61" s="148"/>
      <c r="G61" s="121"/>
    </row>
    <row r="62" spans="1:7" s="35" customFormat="1" ht="12.75" customHeight="1">
      <c r="A62" s="100"/>
      <c r="B62" s="109">
        <f t="shared" si="0"/>
      </c>
      <c r="C62" s="97"/>
      <c r="D62" s="146"/>
      <c r="E62" s="147"/>
      <c r="F62" s="148"/>
      <c r="G62" s="121"/>
    </row>
    <row r="63" spans="1:7" s="35" customFormat="1" ht="12.75" customHeight="1">
      <c r="A63" s="100"/>
      <c r="B63" s="109">
        <f t="shared" si="0"/>
      </c>
      <c r="C63" s="97"/>
      <c r="D63" s="146"/>
      <c r="E63" s="147"/>
      <c r="F63" s="148"/>
      <c r="G63" s="121"/>
    </row>
    <row r="64" spans="1:7" s="35" customFormat="1" ht="12.75" customHeight="1">
      <c r="A64" s="100"/>
      <c r="B64" s="109">
        <f t="shared" si="0"/>
      </c>
      <c r="C64" s="97"/>
      <c r="D64" s="146"/>
      <c r="E64" s="147"/>
      <c r="F64" s="148"/>
      <c r="G64" s="121"/>
    </row>
    <row r="65" spans="1:7" s="35" customFormat="1" ht="12.75" customHeight="1">
      <c r="A65" s="100"/>
      <c r="B65" s="109">
        <f t="shared" si="0"/>
      </c>
      <c r="C65" s="97"/>
      <c r="D65" s="146"/>
      <c r="E65" s="147"/>
      <c r="F65" s="148"/>
      <c r="G65" s="121"/>
    </row>
    <row r="66" spans="1:7" s="35" customFormat="1" ht="12.75" customHeight="1">
      <c r="A66" s="100"/>
      <c r="B66" s="109">
        <f t="shared" si="0"/>
      </c>
      <c r="C66" s="97"/>
      <c r="D66" s="146"/>
      <c r="E66" s="147"/>
      <c r="F66" s="148"/>
      <c r="G66" s="121"/>
    </row>
    <row r="67" spans="1:7" s="35" customFormat="1" ht="12.75" customHeight="1">
      <c r="A67" s="100"/>
      <c r="B67" s="109">
        <f t="shared" si="0"/>
      </c>
      <c r="C67" s="97"/>
      <c r="D67" s="146"/>
      <c r="E67" s="147"/>
      <c r="F67" s="148"/>
      <c r="G67" s="121"/>
    </row>
    <row r="68" spans="1:7" s="35" customFormat="1" ht="12.75" customHeight="1">
      <c r="A68" s="100"/>
      <c r="B68" s="109">
        <f t="shared" si="0"/>
      </c>
      <c r="C68" s="97"/>
      <c r="D68" s="146"/>
      <c r="E68" s="147"/>
      <c r="F68" s="148"/>
      <c r="G68" s="121"/>
    </row>
    <row r="69" spans="1:7" s="35" customFormat="1" ht="12.75" customHeight="1">
      <c r="A69" s="100"/>
      <c r="B69" s="109">
        <f t="shared" si="0"/>
      </c>
      <c r="C69" s="97"/>
      <c r="D69" s="146"/>
      <c r="E69" s="147"/>
      <c r="F69" s="148"/>
      <c r="G69" s="121"/>
    </row>
    <row r="70" spans="1:7" s="35" customFormat="1" ht="12.75" customHeight="1">
      <c r="A70" s="100"/>
      <c r="B70" s="109">
        <f t="shared" si="0"/>
      </c>
      <c r="C70" s="97"/>
      <c r="D70" s="146"/>
      <c r="E70" s="147"/>
      <c r="F70" s="148"/>
      <c r="G70" s="121"/>
    </row>
    <row r="71" spans="1:7" s="35" customFormat="1" ht="12.75" customHeight="1">
      <c r="A71" s="100"/>
      <c r="B71" s="109">
        <f t="shared" si="0"/>
      </c>
      <c r="C71" s="97"/>
      <c r="D71" s="146"/>
      <c r="E71" s="147"/>
      <c r="F71" s="148"/>
      <c r="G71" s="121"/>
    </row>
    <row r="72" spans="1:7" s="35" customFormat="1" ht="12.75" customHeight="1">
      <c r="A72" s="100"/>
      <c r="B72" s="109">
        <f t="shared" si="0"/>
      </c>
      <c r="C72" s="97"/>
      <c r="D72" s="146"/>
      <c r="E72" s="147"/>
      <c r="F72" s="148"/>
      <c r="G72" s="121"/>
    </row>
    <row r="73" spans="1:7" s="35" customFormat="1" ht="12.75" customHeight="1">
      <c r="A73" s="100"/>
      <c r="B73" s="109">
        <f aca="true" t="shared" si="1" ref="B73:B92">IF(A73="","",A73+G$4)</f>
      </c>
      <c r="C73" s="97"/>
      <c r="D73" s="146"/>
      <c r="E73" s="147"/>
      <c r="F73" s="148"/>
      <c r="G73" s="121"/>
    </row>
    <row r="74" spans="1:7" s="35" customFormat="1" ht="12.75" customHeight="1">
      <c r="A74" s="100"/>
      <c r="B74" s="109">
        <f t="shared" si="1"/>
      </c>
      <c r="C74" s="97"/>
      <c r="D74" s="146"/>
      <c r="E74" s="147"/>
      <c r="F74" s="148"/>
      <c r="G74" s="121"/>
    </row>
    <row r="75" spans="1:7" s="35" customFormat="1" ht="12.75" customHeight="1">
      <c r="A75" s="100"/>
      <c r="B75" s="109">
        <f t="shared" si="1"/>
      </c>
      <c r="C75" s="97"/>
      <c r="D75" s="146"/>
      <c r="E75" s="147"/>
      <c r="F75" s="148"/>
      <c r="G75" s="121"/>
    </row>
    <row r="76" spans="1:7" s="35" customFormat="1" ht="12.75" customHeight="1">
      <c r="A76" s="100"/>
      <c r="B76" s="109">
        <f t="shared" si="1"/>
      </c>
      <c r="C76" s="97"/>
      <c r="D76" s="146"/>
      <c r="E76" s="147"/>
      <c r="F76" s="148"/>
      <c r="G76" s="121"/>
    </row>
    <row r="77" spans="1:7" s="35" customFormat="1" ht="12.75" customHeight="1">
      <c r="A77" s="100"/>
      <c r="B77" s="109">
        <f t="shared" si="1"/>
      </c>
      <c r="C77" s="97"/>
      <c r="D77" s="146"/>
      <c r="E77" s="147"/>
      <c r="F77" s="148"/>
      <c r="G77" s="121"/>
    </row>
    <row r="78" spans="1:7" s="35" customFormat="1" ht="12.75" customHeight="1">
      <c r="A78" s="100"/>
      <c r="B78" s="109">
        <f t="shared" si="1"/>
      </c>
      <c r="C78" s="97"/>
      <c r="D78" s="146"/>
      <c r="E78" s="147"/>
      <c r="F78" s="148"/>
      <c r="G78" s="121"/>
    </row>
    <row r="79" spans="1:7" s="35" customFormat="1" ht="12.75" customHeight="1">
      <c r="A79" s="100"/>
      <c r="B79" s="109">
        <f t="shared" si="1"/>
      </c>
      <c r="C79" s="97"/>
      <c r="D79" s="146"/>
      <c r="E79" s="147"/>
      <c r="F79" s="148"/>
      <c r="G79" s="121"/>
    </row>
    <row r="80" spans="1:7" s="35" customFormat="1" ht="12.75" customHeight="1">
      <c r="A80" s="100"/>
      <c r="B80" s="109">
        <f t="shared" si="1"/>
      </c>
      <c r="C80" s="97"/>
      <c r="D80" s="146"/>
      <c r="E80" s="147"/>
      <c r="F80" s="148"/>
      <c r="G80" s="121"/>
    </row>
    <row r="81" spans="1:7" s="35" customFormat="1" ht="12.75" customHeight="1">
      <c r="A81" s="100"/>
      <c r="B81" s="109">
        <f t="shared" si="1"/>
      </c>
      <c r="C81" s="97"/>
      <c r="D81" s="146"/>
      <c r="E81" s="147"/>
      <c r="F81" s="148"/>
      <c r="G81" s="121"/>
    </row>
    <row r="82" spans="1:7" s="35" customFormat="1" ht="12.75" customHeight="1">
      <c r="A82" s="100"/>
      <c r="B82" s="109">
        <f t="shared" si="1"/>
      </c>
      <c r="C82" s="97"/>
      <c r="D82" s="146"/>
      <c r="E82" s="147"/>
      <c r="F82" s="148"/>
      <c r="G82" s="121"/>
    </row>
    <row r="83" spans="1:7" s="35" customFormat="1" ht="12.75" customHeight="1">
      <c r="A83" s="100"/>
      <c r="B83" s="109">
        <f t="shared" si="1"/>
      </c>
      <c r="C83" s="97"/>
      <c r="D83" s="146"/>
      <c r="E83" s="147"/>
      <c r="F83" s="148"/>
      <c r="G83" s="121"/>
    </row>
    <row r="84" spans="1:7" s="4" customFormat="1" ht="12.75" customHeight="1">
      <c r="A84" s="100"/>
      <c r="B84" s="109">
        <f t="shared" si="1"/>
      </c>
      <c r="C84" s="97"/>
      <c r="D84" s="146"/>
      <c r="E84" s="147"/>
      <c r="F84" s="148"/>
      <c r="G84" s="121"/>
    </row>
    <row r="85" spans="1:7" s="4" customFormat="1" ht="12.75" customHeight="1">
      <c r="A85" s="100"/>
      <c r="B85" s="109">
        <f t="shared" si="1"/>
      </c>
      <c r="C85" s="97"/>
      <c r="D85" s="146"/>
      <c r="E85" s="147"/>
      <c r="F85" s="148"/>
      <c r="G85" s="121"/>
    </row>
    <row r="86" spans="1:7" s="4" customFormat="1" ht="12.75" customHeight="1">
      <c r="A86" s="100"/>
      <c r="B86" s="109">
        <f t="shared" si="1"/>
      </c>
      <c r="C86" s="97"/>
      <c r="D86" s="146"/>
      <c r="E86" s="147"/>
      <c r="F86" s="148"/>
      <c r="G86" s="121"/>
    </row>
    <row r="87" spans="1:7" s="4" customFormat="1" ht="12.75" customHeight="1">
      <c r="A87" s="100"/>
      <c r="B87" s="109">
        <f t="shared" si="1"/>
      </c>
      <c r="C87" s="97"/>
      <c r="D87" s="146"/>
      <c r="E87" s="147"/>
      <c r="F87" s="148"/>
      <c r="G87" s="121"/>
    </row>
    <row r="88" spans="1:7" s="4" customFormat="1" ht="12.75" customHeight="1">
      <c r="A88" s="100"/>
      <c r="B88" s="109">
        <f t="shared" si="1"/>
      </c>
      <c r="C88" s="97"/>
      <c r="D88" s="146"/>
      <c r="E88" s="147"/>
      <c r="F88" s="148"/>
      <c r="G88" s="121"/>
    </row>
    <row r="89" spans="1:7" s="4" customFormat="1" ht="12.75" customHeight="1">
      <c r="A89" s="100"/>
      <c r="B89" s="109">
        <f t="shared" si="1"/>
      </c>
      <c r="C89" s="97"/>
      <c r="D89" s="146"/>
      <c r="E89" s="147"/>
      <c r="F89" s="148"/>
      <c r="G89" s="121"/>
    </row>
    <row r="90" spans="1:7" s="4" customFormat="1" ht="12.75" customHeight="1">
      <c r="A90" s="100"/>
      <c r="B90" s="109">
        <f t="shared" si="1"/>
      </c>
      <c r="C90" s="97"/>
      <c r="D90" s="146"/>
      <c r="E90" s="147"/>
      <c r="F90" s="148"/>
      <c r="G90" s="121"/>
    </row>
    <row r="91" spans="1:7" s="35" customFormat="1" ht="12.75" customHeight="1">
      <c r="A91" s="100"/>
      <c r="B91" s="109">
        <f t="shared" si="1"/>
      </c>
      <c r="C91" s="97"/>
      <c r="D91" s="146"/>
      <c r="E91" s="147"/>
      <c r="F91" s="148"/>
      <c r="G91" s="121"/>
    </row>
    <row r="92" spans="1:7" s="4" customFormat="1" ht="12.75" customHeight="1">
      <c r="A92" s="100"/>
      <c r="B92" s="109">
        <f t="shared" si="1"/>
      </c>
      <c r="C92" s="97"/>
      <c r="D92" s="160"/>
      <c r="E92" s="161"/>
      <c r="F92" s="162"/>
      <c r="G92" s="121"/>
    </row>
    <row r="93" spans="1:7" s="35" customFormat="1" ht="12.75" customHeight="1">
      <c r="A93" s="100"/>
      <c r="B93" s="109">
        <f aca="true" t="shared" si="2" ref="B93:B98">IF(A93="","",A93+G$4)</f>
      </c>
      <c r="C93" s="97"/>
      <c r="D93" s="146"/>
      <c r="E93" s="147"/>
      <c r="F93" s="148"/>
      <c r="G93" s="121"/>
    </row>
    <row r="94" spans="1:7" s="4" customFormat="1" ht="12.75" customHeight="1">
      <c r="A94" s="100"/>
      <c r="B94" s="109">
        <f t="shared" si="2"/>
      </c>
      <c r="C94" s="97"/>
      <c r="D94" s="146"/>
      <c r="E94" s="147"/>
      <c r="F94" s="148"/>
      <c r="G94" s="121"/>
    </row>
    <row r="95" spans="1:7" s="35" customFormat="1" ht="12.75" customHeight="1">
      <c r="A95" s="100"/>
      <c r="B95" s="109">
        <f t="shared" si="2"/>
      </c>
      <c r="C95" s="97"/>
      <c r="D95" s="146"/>
      <c r="E95" s="147"/>
      <c r="F95" s="148"/>
      <c r="G95" s="121"/>
    </row>
    <row r="96" spans="1:7" s="35" customFormat="1" ht="12.75" customHeight="1">
      <c r="A96" s="100"/>
      <c r="B96" s="109">
        <f t="shared" si="2"/>
      </c>
      <c r="C96" s="97"/>
      <c r="D96" s="146"/>
      <c r="E96" s="147"/>
      <c r="F96" s="148"/>
      <c r="G96" s="121"/>
    </row>
    <row r="97" spans="1:7" s="4" customFormat="1" ht="12.75" customHeight="1">
      <c r="A97" s="100"/>
      <c r="B97" s="109">
        <f t="shared" si="2"/>
      </c>
      <c r="C97" s="97"/>
      <c r="D97" s="146"/>
      <c r="E97" s="147"/>
      <c r="F97" s="148"/>
      <c r="G97" s="121"/>
    </row>
    <row r="98" spans="1:7" s="4" customFormat="1" ht="12.75" customHeight="1">
      <c r="A98" s="100"/>
      <c r="B98" s="109">
        <f t="shared" si="2"/>
      </c>
      <c r="C98" s="97"/>
      <c r="D98" s="146"/>
      <c r="E98" s="147"/>
      <c r="F98" s="148"/>
      <c r="G98" s="121"/>
    </row>
    <row r="99" spans="1:7" ht="12.75" customHeight="1" thickBot="1">
      <c r="A99" s="103"/>
      <c r="B99" s="105"/>
      <c r="C99" s="97"/>
      <c r="D99" s="146"/>
      <c r="E99" s="147"/>
      <c r="F99" s="148"/>
      <c r="G99" s="122"/>
    </row>
    <row r="100" spans="1:7" ht="12.75" customHeight="1">
      <c r="A100" s="43"/>
      <c r="B100" s="43"/>
      <c r="C100" s="97"/>
      <c r="D100" s="146"/>
      <c r="E100" s="147"/>
      <c r="F100" s="148"/>
      <c r="G100" s="21"/>
    </row>
    <row r="101" spans="1:7" ht="12.75" customHeight="1">
      <c r="A101" s="43"/>
      <c r="B101" s="43"/>
      <c r="C101" s="97"/>
      <c r="D101" s="146"/>
      <c r="E101" s="147"/>
      <c r="F101" s="148"/>
      <c r="G101" s="21"/>
    </row>
    <row r="102" spans="1:7" ht="12.75" customHeight="1">
      <c r="A102" s="43"/>
      <c r="B102" s="43"/>
      <c r="C102" s="97"/>
      <c r="D102" s="146"/>
      <c r="E102" s="147"/>
      <c r="F102" s="148"/>
      <c r="G102" s="21"/>
    </row>
    <row r="103" spans="1:7" ht="12.75" customHeight="1">
      <c r="A103" s="43"/>
      <c r="B103" s="43"/>
      <c r="C103" s="97"/>
      <c r="D103" s="146"/>
      <c r="E103" s="147"/>
      <c r="F103" s="148"/>
      <c r="G103" s="21"/>
    </row>
    <row r="104" spans="1:7" ht="12.75" customHeight="1">
      <c r="A104" s="43"/>
      <c r="B104" s="43"/>
      <c r="C104" s="97"/>
      <c r="D104" s="146"/>
      <c r="E104" s="147"/>
      <c r="F104" s="148"/>
      <c r="G104" s="21"/>
    </row>
    <row r="105" spans="1:7" ht="12.75" customHeight="1">
      <c r="A105" s="43"/>
      <c r="B105" s="43"/>
      <c r="C105" s="97"/>
      <c r="D105" s="146"/>
      <c r="E105" s="147"/>
      <c r="F105" s="148"/>
      <c r="G105" s="21"/>
    </row>
    <row r="106" spans="1:7" ht="12.75" customHeight="1" thickBot="1">
      <c r="A106" s="43"/>
      <c r="B106" s="43"/>
      <c r="C106" s="6"/>
      <c r="D106" s="157"/>
      <c r="E106" s="158"/>
      <c r="F106" s="159"/>
      <c r="G106" s="21"/>
    </row>
    <row r="107" spans="1:7" ht="12.75" customHeight="1">
      <c r="A107" s="43"/>
      <c r="B107" s="43"/>
      <c r="C107" s="19"/>
      <c r="D107" s="19"/>
      <c r="E107" s="19"/>
      <c r="F107" s="20"/>
      <c r="G107" s="21"/>
    </row>
    <row r="108" spans="1:7" ht="12.75" customHeight="1">
      <c r="A108" s="43"/>
      <c r="B108" s="43"/>
      <c r="C108" s="19"/>
      <c r="D108" s="19"/>
      <c r="E108" s="19"/>
      <c r="F108" s="20"/>
      <c r="G108" s="21"/>
    </row>
    <row r="109" spans="1:7" ht="12.75" customHeight="1">
      <c r="A109" s="43"/>
      <c r="B109" s="43"/>
      <c r="C109" s="19"/>
      <c r="D109" s="19"/>
      <c r="E109" s="19"/>
      <c r="F109" s="20"/>
      <c r="G109" s="21"/>
    </row>
    <row r="110" spans="1:7" ht="12.75" customHeight="1">
      <c r="A110" s="43"/>
      <c r="B110" s="43"/>
      <c r="C110" s="19"/>
      <c r="D110" s="19"/>
      <c r="E110" s="19"/>
      <c r="F110" s="20"/>
      <c r="G110" s="21"/>
    </row>
    <row r="111" spans="1:7" ht="12.75" customHeight="1">
      <c r="A111" s="43"/>
      <c r="B111" s="43"/>
      <c r="C111" s="19"/>
      <c r="D111" s="19"/>
      <c r="E111" s="19"/>
      <c r="F111" s="20"/>
      <c r="G111" s="21"/>
    </row>
    <row r="112" spans="1:7" ht="12.75" customHeight="1">
      <c r="A112" s="43"/>
      <c r="B112" s="43"/>
      <c r="C112" s="19"/>
      <c r="D112" s="19"/>
      <c r="E112" s="19"/>
      <c r="F112" s="20"/>
      <c r="G112" s="21"/>
    </row>
    <row r="113" spans="1:7" ht="12.75" customHeight="1">
      <c r="A113" s="44"/>
      <c r="B113" s="44"/>
      <c r="C113" s="19"/>
      <c r="D113" s="19"/>
      <c r="E113" s="19"/>
      <c r="F113" s="20"/>
      <c r="G113" s="21"/>
    </row>
    <row r="114" spans="1:7" ht="12.75" customHeight="1">
      <c r="A114" s="44"/>
      <c r="B114" s="44"/>
      <c r="C114" s="19"/>
      <c r="D114" s="19"/>
      <c r="E114" s="19"/>
      <c r="F114" s="20"/>
      <c r="G114" s="21"/>
    </row>
    <row r="115" spans="1:7" ht="12.75" customHeight="1">
      <c r="A115" s="44"/>
      <c r="B115" s="44"/>
      <c r="C115" s="19"/>
      <c r="D115" s="19"/>
      <c r="E115" s="19"/>
      <c r="F115" s="20"/>
      <c r="G115" s="21"/>
    </row>
    <row r="116" spans="1:7" ht="12.75" customHeight="1">
      <c r="A116" s="44"/>
      <c r="B116" s="44"/>
      <c r="C116" s="19"/>
      <c r="D116" s="19"/>
      <c r="E116" s="19"/>
      <c r="F116" s="20"/>
      <c r="G116" s="21"/>
    </row>
    <row r="117" spans="1:7" ht="12.75" customHeight="1">
      <c r="A117" s="44"/>
      <c r="B117" s="44"/>
      <c r="C117" s="19"/>
      <c r="D117" s="19"/>
      <c r="E117" s="19"/>
      <c r="F117" s="20"/>
      <c r="G117" s="24"/>
    </row>
    <row r="118" spans="3:7" ht="12.75" customHeight="1">
      <c r="C118" s="19"/>
      <c r="D118" s="19"/>
      <c r="E118" s="19"/>
      <c r="F118" s="20"/>
      <c r="G118" s="24"/>
    </row>
    <row r="119" spans="3:7" ht="12.75" customHeight="1">
      <c r="C119" s="19"/>
      <c r="D119" s="19"/>
      <c r="E119" s="19"/>
      <c r="F119" s="20"/>
      <c r="G119" s="24"/>
    </row>
    <row r="120" spans="3:7" ht="12.75" customHeight="1">
      <c r="C120" s="22"/>
      <c r="D120" s="22"/>
      <c r="E120" s="22"/>
      <c r="F120" s="23"/>
      <c r="G120" s="24"/>
    </row>
    <row r="121" spans="3:7" ht="12.75" customHeight="1">
      <c r="C121" s="22"/>
      <c r="D121" s="22"/>
      <c r="E121" s="22"/>
      <c r="F121" s="23"/>
      <c r="G121" s="24"/>
    </row>
    <row r="122" spans="3:7" ht="12.75" customHeight="1">
      <c r="C122" s="22"/>
      <c r="D122" s="22"/>
      <c r="E122" s="22"/>
      <c r="F122" s="23"/>
      <c r="G122" s="24"/>
    </row>
    <row r="123" spans="3:7" ht="12.75" customHeight="1">
      <c r="C123" s="22"/>
      <c r="D123" s="22"/>
      <c r="E123" s="22"/>
      <c r="F123" s="23"/>
      <c r="G123" s="24"/>
    </row>
    <row r="124" spans="3:7" ht="12.75" customHeight="1">
      <c r="C124" s="22"/>
      <c r="D124" s="22"/>
      <c r="E124" s="22"/>
      <c r="F124" s="23"/>
      <c r="G124" s="24"/>
    </row>
    <row r="125" spans="3:6" ht="12.75" customHeight="1">
      <c r="C125" s="22"/>
      <c r="D125" s="22"/>
      <c r="E125" s="22"/>
      <c r="F125" s="23"/>
    </row>
  </sheetData>
  <mergeCells count="78">
    <mergeCell ref="D61:F61"/>
    <mergeCell ref="D48:F48"/>
    <mergeCell ref="D49:F49"/>
    <mergeCell ref="D60:F60"/>
    <mergeCell ref="D59:F59"/>
    <mergeCell ref="D58:F58"/>
    <mergeCell ref="D50:F50"/>
    <mergeCell ref="D52:F52"/>
    <mergeCell ref="D53:F53"/>
    <mergeCell ref="D54:F54"/>
    <mergeCell ref="D65:F65"/>
    <mergeCell ref="D64:F64"/>
    <mergeCell ref="D63:F63"/>
    <mergeCell ref="D62:F62"/>
    <mergeCell ref="D69:F69"/>
    <mergeCell ref="D68:F68"/>
    <mergeCell ref="D67:F67"/>
    <mergeCell ref="D66:F66"/>
    <mergeCell ref="D45:F45"/>
    <mergeCell ref="D46:F46"/>
    <mergeCell ref="D47:F47"/>
    <mergeCell ref="D76:F76"/>
    <mergeCell ref="D75:F75"/>
    <mergeCell ref="D74:F74"/>
    <mergeCell ref="D73:F73"/>
    <mergeCell ref="D72:F72"/>
    <mergeCell ref="D71:F71"/>
    <mergeCell ref="D70:F70"/>
    <mergeCell ref="D41:F41"/>
    <mergeCell ref="D42:F42"/>
    <mergeCell ref="D43:F43"/>
    <mergeCell ref="D44:F44"/>
    <mergeCell ref="D37:F37"/>
    <mergeCell ref="D38:F38"/>
    <mergeCell ref="D39:F39"/>
    <mergeCell ref="D40:F40"/>
    <mergeCell ref="D31:F31"/>
    <mergeCell ref="D82:F82"/>
    <mergeCell ref="D81:F81"/>
    <mergeCell ref="D80:F80"/>
    <mergeCell ref="D79:F79"/>
    <mergeCell ref="D55:F55"/>
    <mergeCell ref="D56:F56"/>
    <mergeCell ref="D57:F57"/>
    <mergeCell ref="D78:F78"/>
    <mergeCell ref="D77:F77"/>
    <mergeCell ref="D8:F8"/>
    <mergeCell ref="D96:F96"/>
    <mergeCell ref="D11:F11"/>
    <mergeCell ref="D94:F94"/>
    <mergeCell ref="D95:F95"/>
    <mergeCell ref="D89:F89"/>
    <mergeCell ref="D88:F88"/>
    <mergeCell ref="D87:F87"/>
    <mergeCell ref="D86:F86"/>
    <mergeCell ref="D9:F9"/>
    <mergeCell ref="D84:F84"/>
    <mergeCell ref="D83:F83"/>
    <mergeCell ref="D99:F99"/>
    <mergeCell ref="D103:F103"/>
    <mergeCell ref="D101:F101"/>
    <mergeCell ref="D102:F102"/>
    <mergeCell ref="D100:F100"/>
    <mergeCell ref="D98:F98"/>
    <mergeCell ref="D106:F106"/>
    <mergeCell ref="A7:B7"/>
    <mergeCell ref="D91:F91"/>
    <mergeCell ref="D92:F92"/>
    <mergeCell ref="D12:F12"/>
    <mergeCell ref="D13:F13"/>
    <mergeCell ref="D14:F14"/>
    <mergeCell ref="D97:F97"/>
    <mergeCell ref="D10:F10"/>
    <mergeCell ref="D85:F85"/>
    <mergeCell ref="D105:F105"/>
    <mergeCell ref="D104:F104"/>
    <mergeCell ref="D90:F90"/>
    <mergeCell ref="D93:F93"/>
  </mergeCells>
  <printOptions horizontalCentered="1"/>
  <pageMargins left="0.3937007874015748" right="0.3937007874015748" top="0.7874015748031497" bottom="1.1811023622047245" header="0.5118110236220472" footer="0.5118110236220472"/>
  <pageSetup fitToHeight="3" fitToWidth="1" horizontalDpi="600" verticalDpi="600" orientation="portrait" paperSize="9" scale="90" r:id="rId2"/>
  <headerFooter alignWithMargins="0">
    <oddFooter>&amp;LCreated by: Navigator on watch
Validated by: Chief Nav&amp;R&amp;F&amp;E
&amp;EDate  printed: 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0"/>
  <sheetViews>
    <sheetView showGridLines="0" workbookViewId="0" topLeftCell="A1">
      <pane ySplit="8" topLeftCell="BM9" activePane="bottomLeft" state="frozen"/>
      <selection pane="topLeft" activeCell="D10" sqref="D10:F12"/>
      <selection pane="bottomLeft" activeCell="C50" sqref="C50:F56"/>
    </sheetView>
  </sheetViews>
  <sheetFormatPr defaultColWidth="9.140625" defaultRowHeight="12.75"/>
  <cols>
    <col min="1" max="3" width="7.7109375" style="5" customWidth="1"/>
    <col min="4" max="4" width="25.7109375" style="25" customWidth="1"/>
    <col min="5" max="5" width="25.7109375" style="5" customWidth="1"/>
    <col min="6" max="6" width="25.7109375" style="26" customWidth="1"/>
    <col min="7" max="7" width="5.7109375" style="27" customWidth="1"/>
  </cols>
  <sheetData>
    <row r="1" spans="1:7" ht="13.5" customHeight="1">
      <c r="A1" s="29"/>
      <c r="B1" s="8"/>
      <c r="C1" s="8"/>
      <c r="D1" s="7"/>
      <c r="E1" s="28" t="str">
        <f>Wed!E1</f>
        <v>NAVIGATION - TITAN</v>
      </c>
      <c r="F1" s="31"/>
      <c r="G1" s="30" t="str">
        <f>Mon!G1</f>
        <v>m/v.  Pacific Titan</v>
      </c>
    </row>
    <row r="2" spans="1:7" ht="13.5" customHeight="1">
      <c r="A2" s="9"/>
      <c r="B2" s="10"/>
      <c r="C2" s="10"/>
      <c r="D2" s="33"/>
      <c r="E2" s="32"/>
      <c r="F2" s="11"/>
      <c r="G2" s="12"/>
    </row>
    <row r="3" spans="1:7" ht="13.5" customHeight="1">
      <c r="A3" s="9"/>
      <c r="B3" s="10"/>
      <c r="C3" s="10"/>
      <c r="D3" s="10"/>
      <c r="E3" s="34" t="s">
        <v>14</v>
      </c>
      <c r="F3" s="11"/>
      <c r="G3" s="12"/>
    </row>
    <row r="4" spans="1:7" ht="13.5" customHeight="1">
      <c r="A4" s="94" t="s">
        <v>5</v>
      </c>
      <c r="B4" s="49"/>
      <c r="C4" s="90" t="str">
        <f>Wed!C4</f>
        <v>Bass Strait</v>
      </c>
      <c r="D4" s="80"/>
      <c r="E4" s="74" t="s">
        <v>21</v>
      </c>
      <c r="F4" s="76" t="s">
        <v>22</v>
      </c>
      <c r="G4" s="78">
        <f>Wed!G4</f>
        <v>0.4166666666666667</v>
      </c>
    </row>
    <row r="5" spans="1:7" ht="13.5" customHeight="1">
      <c r="A5" s="94" t="s">
        <v>4</v>
      </c>
      <c r="B5" s="50"/>
      <c r="C5" s="90" t="str">
        <f>Wed!C5</f>
        <v>Seboa 2D</v>
      </c>
      <c r="D5" s="80"/>
      <c r="E5" s="75">
        <f>Wed!E5</f>
        <v>6374</v>
      </c>
      <c r="F5" s="11" t="s">
        <v>7</v>
      </c>
      <c r="G5" s="88">
        <f>Mon!G5</f>
        <v>22</v>
      </c>
    </row>
    <row r="6" spans="1:7" ht="13.5" customHeight="1" thickBot="1">
      <c r="A6" s="95" t="s">
        <v>8</v>
      </c>
      <c r="B6" s="51"/>
      <c r="C6" s="90" t="str">
        <f>Wed!C6</f>
        <v>Bass Strait, Australia</v>
      </c>
      <c r="D6" s="80"/>
      <c r="E6" s="46"/>
      <c r="F6" s="86" t="s">
        <v>23</v>
      </c>
      <c r="G6" s="87">
        <f>Mon!G6+3</f>
        <v>150</v>
      </c>
    </row>
    <row r="7" spans="1:7" ht="20.25" thickBot="1">
      <c r="A7" s="152" t="s">
        <v>0</v>
      </c>
      <c r="B7" s="153"/>
      <c r="C7" s="13"/>
      <c r="D7" s="14" t="s">
        <v>6</v>
      </c>
      <c r="E7" s="48">
        <f>37622+1825+G6</f>
        <v>39597</v>
      </c>
      <c r="F7" s="15" t="s">
        <v>10</v>
      </c>
      <c r="G7" s="16"/>
    </row>
    <row r="8" spans="1:9" s="2" customFormat="1" ht="12.75" customHeight="1" thickBot="1">
      <c r="A8" s="17" t="s">
        <v>15</v>
      </c>
      <c r="B8" s="89" t="s">
        <v>20</v>
      </c>
      <c r="C8" s="18" t="s">
        <v>1</v>
      </c>
      <c r="D8" s="149" t="s">
        <v>2</v>
      </c>
      <c r="E8" s="150"/>
      <c r="F8" s="151"/>
      <c r="G8" s="17" t="s">
        <v>3</v>
      </c>
      <c r="I8" s="3"/>
    </row>
    <row r="9" spans="1:7" s="1" customFormat="1" ht="12.75" customHeight="1">
      <c r="A9" s="111"/>
      <c r="B9" s="107" t="s">
        <v>10</v>
      </c>
      <c r="C9" s="97"/>
      <c r="D9" s="154"/>
      <c r="E9" s="155"/>
      <c r="F9" s="156"/>
      <c r="G9" s="121"/>
    </row>
    <row r="10" spans="1:7" s="1" customFormat="1" ht="12.75" customHeight="1">
      <c r="A10" s="112"/>
      <c r="B10" s="114">
        <f aca="true" t="shared" si="0" ref="B10:B41">IF(A10="","",A10+G$4)</f>
      </c>
      <c r="C10" s="97"/>
      <c r="D10" s="146"/>
      <c r="E10" s="147"/>
      <c r="F10" s="148"/>
      <c r="G10" s="121"/>
    </row>
    <row r="11" spans="1:7" s="1" customFormat="1" ht="12.75" customHeight="1">
      <c r="A11" s="112"/>
      <c r="B11" s="114">
        <f t="shared" si="0"/>
      </c>
      <c r="C11" s="97"/>
      <c r="D11" s="143"/>
      <c r="E11" s="144"/>
      <c r="F11" s="145"/>
      <c r="G11" s="121"/>
    </row>
    <row r="12" spans="1:7" s="1" customFormat="1" ht="12.75" customHeight="1">
      <c r="A12" s="112">
        <v>0.03680555555555556</v>
      </c>
      <c r="B12" s="114">
        <f t="shared" si="0"/>
        <v>0.4534722222222222</v>
      </c>
      <c r="C12" s="97"/>
      <c r="D12" s="131" t="s">
        <v>30</v>
      </c>
      <c r="E12" s="132"/>
      <c r="F12" s="133"/>
      <c r="G12" s="121"/>
    </row>
    <row r="13" spans="1:7" s="36" customFormat="1" ht="12.75" customHeight="1">
      <c r="A13" s="112">
        <v>0.05694444444444444</v>
      </c>
      <c r="B13" s="114">
        <f t="shared" si="0"/>
        <v>0.47361111111111115</v>
      </c>
      <c r="C13" s="97"/>
      <c r="D13" s="146" t="s">
        <v>31</v>
      </c>
      <c r="E13" s="147"/>
      <c r="F13" s="148"/>
      <c r="G13" s="121"/>
    </row>
    <row r="14" spans="1:7" s="1" customFormat="1" ht="12.75" customHeight="1">
      <c r="A14" s="138"/>
      <c r="B14" s="114">
        <f t="shared" si="0"/>
      </c>
      <c r="C14" s="97"/>
      <c r="D14" s="143" t="s">
        <v>76</v>
      </c>
      <c r="E14" s="144"/>
      <c r="F14" s="145"/>
      <c r="G14" s="121">
        <v>14</v>
      </c>
    </row>
    <row r="15" spans="1:7" s="1" customFormat="1" ht="12.75" customHeight="1">
      <c r="A15" s="112">
        <v>0.06388888888888888</v>
      </c>
      <c r="B15" s="114">
        <f t="shared" si="0"/>
        <v>0.48055555555555557</v>
      </c>
      <c r="C15" s="97">
        <v>4022</v>
      </c>
      <c r="D15" s="146" t="s">
        <v>32</v>
      </c>
      <c r="E15" s="147"/>
      <c r="F15" s="148"/>
      <c r="G15" s="121"/>
    </row>
    <row r="16" spans="1:7" s="1" customFormat="1" ht="12.75" customHeight="1">
      <c r="A16" s="138">
        <v>0.06597222222222222</v>
      </c>
      <c r="B16" s="136">
        <f t="shared" si="0"/>
        <v>0.4826388888888889</v>
      </c>
      <c r="C16" s="127">
        <v>4002</v>
      </c>
      <c r="D16" s="143" t="s">
        <v>78</v>
      </c>
      <c r="E16" s="144"/>
      <c r="F16" s="145"/>
      <c r="G16" s="121"/>
    </row>
    <row r="17" spans="1:7" s="1" customFormat="1" ht="12.75" customHeight="1">
      <c r="A17" s="112">
        <v>0.3666666666666667</v>
      </c>
      <c r="B17" s="114">
        <f t="shared" si="0"/>
        <v>0.7833333333333334</v>
      </c>
      <c r="C17" s="97">
        <v>1306</v>
      </c>
      <c r="D17" s="135" t="s">
        <v>80</v>
      </c>
      <c r="E17" s="124"/>
      <c r="F17" s="125"/>
      <c r="G17" s="134"/>
    </row>
    <row r="18" spans="1:7" s="1" customFormat="1" ht="12.75" customHeight="1">
      <c r="A18" s="112">
        <v>0.3986111111111111</v>
      </c>
      <c r="B18" s="114">
        <f t="shared" si="0"/>
        <v>0.8152777777777778</v>
      </c>
      <c r="C18" s="97">
        <v>1040</v>
      </c>
      <c r="D18" s="135" t="s">
        <v>81</v>
      </c>
      <c r="E18" s="124"/>
      <c r="F18" s="125"/>
      <c r="G18" s="134"/>
    </row>
    <row r="19" spans="1:7" s="1" customFormat="1" ht="12.75" customHeight="1">
      <c r="A19" s="112">
        <v>0.40277777777777773</v>
      </c>
      <c r="B19" s="114">
        <f t="shared" si="0"/>
        <v>0.8194444444444444</v>
      </c>
      <c r="C19" s="97">
        <v>1001</v>
      </c>
      <c r="D19" s="146" t="s">
        <v>27</v>
      </c>
      <c r="E19" s="147"/>
      <c r="F19" s="148"/>
      <c r="G19" s="121"/>
    </row>
    <row r="20" spans="1:7" s="36" customFormat="1" ht="12.75" customHeight="1">
      <c r="A20" s="138">
        <v>0.4159722222222222</v>
      </c>
      <c r="B20" s="136">
        <f t="shared" si="0"/>
        <v>0.8326388888888889</v>
      </c>
      <c r="C20" s="127">
        <v>881</v>
      </c>
      <c r="D20" s="143" t="s">
        <v>82</v>
      </c>
      <c r="E20" s="144"/>
      <c r="F20" s="145"/>
      <c r="G20" s="121"/>
    </row>
    <row r="21" spans="1:7" s="1" customFormat="1" ht="12.75" customHeight="1">
      <c r="A21" s="112"/>
      <c r="B21" s="114">
        <f t="shared" si="0"/>
      </c>
      <c r="C21" s="97"/>
      <c r="D21" s="135"/>
      <c r="E21" s="128"/>
      <c r="F21" s="129"/>
      <c r="G21" s="121"/>
    </row>
    <row r="22" spans="1:7" s="1" customFormat="1" ht="12.75" customHeight="1">
      <c r="A22" s="138"/>
      <c r="B22" s="114">
        <f t="shared" si="0"/>
      </c>
      <c r="C22" s="127"/>
      <c r="D22" s="135"/>
      <c r="E22" s="128"/>
      <c r="F22" s="129"/>
      <c r="G22" s="121"/>
    </row>
    <row r="23" spans="1:7" s="1" customFormat="1" ht="12.75" customHeight="1">
      <c r="A23" s="112"/>
      <c r="B23" s="114">
        <f t="shared" si="0"/>
      </c>
      <c r="C23" s="97"/>
      <c r="D23" s="135"/>
      <c r="E23" s="124"/>
      <c r="F23" s="125"/>
      <c r="G23" s="134"/>
    </row>
    <row r="24" spans="1:7" s="1" customFormat="1" ht="12.75" customHeight="1">
      <c r="A24" s="112">
        <v>0.45625</v>
      </c>
      <c r="B24" s="114">
        <f t="shared" si="0"/>
        <v>0.8729166666666667</v>
      </c>
      <c r="C24" s="97"/>
      <c r="D24" s="131" t="s">
        <v>30</v>
      </c>
      <c r="E24" s="132"/>
      <c r="F24" s="133"/>
      <c r="G24" s="134"/>
    </row>
    <row r="25" spans="1:7" s="1" customFormat="1" ht="12.75" customHeight="1">
      <c r="A25" s="112">
        <v>0.4756944444444444</v>
      </c>
      <c r="B25" s="114">
        <f t="shared" si="0"/>
        <v>0.8923611111111112</v>
      </c>
      <c r="C25" s="97"/>
      <c r="D25" s="146" t="s">
        <v>31</v>
      </c>
      <c r="E25" s="147"/>
      <c r="F25" s="148"/>
      <c r="G25" s="121"/>
    </row>
    <row r="26" spans="1:7" s="1" customFormat="1" ht="12.75" customHeight="1">
      <c r="A26" s="112"/>
      <c r="B26" s="114">
        <f t="shared" si="0"/>
      </c>
      <c r="C26" s="97"/>
      <c r="D26" s="143" t="s">
        <v>79</v>
      </c>
      <c r="E26" s="144"/>
      <c r="F26" s="145"/>
      <c r="G26" s="121">
        <v>15</v>
      </c>
    </row>
    <row r="27" spans="1:7" s="1" customFormat="1" ht="12.75" customHeight="1">
      <c r="A27" s="112">
        <v>0.48194444444444445</v>
      </c>
      <c r="B27" s="114">
        <f t="shared" si="0"/>
        <v>0.8986111111111111</v>
      </c>
      <c r="C27" s="97">
        <v>981</v>
      </c>
      <c r="D27" s="146" t="s">
        <v>32</v>
      </c>
      <c r="E27" s="147"/>
      <c r="F27" s="148"/>
      <c r="G27" s="134"/>
    </row>
    <row r="28" spans="1:7" s="36" customFormat="1" ht="12.75" customHeight="1">
      <c r="A28" s="138">
        <v>0.4847222222222222</v>
      </c>
      <c r="B28" s="136">
        <f t="shared" si="0"/>
        <v>0.9013888888888889</v>
      </c>
      <c r="C28" s="127">
        <v>1001</v>
      </c>
      <c r="D28" s="143" t="s">
        <v>83</v>
      </c>
      <c r="E28" s="144"/>
      <c r="F28" s="145"/>
      <c r="G28" s="121"/>
    </row>
    <row r="29" spans="1:7" s="36" customFormat="1" ht="12.75" customHeight="1">
      <c r="A29" s="99">
        <v>0.5826388888888888</v>
      </c>
      <c r="B29" s="136">
        <f t="shared" si="0"/>
        <v>0.9993055555555554</v>
      </c>
      <c r="C29" s="127">
        <v>1864</v>
      </c>
      <c r="D29" s="126" t="s">
        <v>37</v>
      </c>
      <c r="E29" s="128"/>
      <c r="F29" s="129"/>
      <c r="G29" s="121"/>
    </row>
    <row r="30" spans="1:7" s="1" customFormat="1" ht="12.75" customHeight="1">
      <c r="A30" s="112">
        <v>0.78125</v>
      </c>
      <c r="B30" s="114">
        <f t="shared" si="0"/>
        <v>1.1979166666666667</v>
      </c>
      <c r="C30" s="97">
        <v>3661</v>
      </c>
      <c r="D30" s="146" t="s">
        <v>27</v>
      </c>
      <c r="E30" s="147"/>
      <c r="F30" s="148"/>
      <c r="G30" s="134"/>
    </row>
    <row r="31" spans="1:7" s="36" customFormat="1" ht="12.75" customHeight="1">
      <c r="A31" s="138">
        <v>0.7944444444444444</v>
      </c>
      <c r="B31" s="136">
        <f t="shared" si="0"/>
        <v>1.211111111111111</v>
      </c>
      <c r="C31" s="127">
        <v>3781</v>
      </c>
      <c r="D31" s="143" t="s">
        <v>85</v>
      </c>
      <c r="E31" s="144"/>
      <c r="F31" s="145"/>
      <c r="G31" s="121"/>
    </row>
    <row r="32" spans="1:7" s="1" customFormat="1" ht="12.75" customHeight="1">
      <c r="A32" s="112"/>
      <c r="B32" s="136">
        <f t="shared" si="0"/>
      </c>
      <c r="C32" s="97"/>
      <c r="D32" s="135"/>
      <c r="E32" s="124"/>
      <c r="F32" s="125"/>
      <c r="G32" s="134"/>
    </row>
    <row r="33" spans="1:7" s="1" customFormat="1" ht="12.75" customHeight="1">
      <c r="A33" s="112">
        <v>0.7986111111111112</v>
      </c>
      <c r="B33" s="114">
        <f t="shared" si="0"/>
        <v>1.215277777777778</v>
      </c>
      <c r="C33" s="97"/>
      <c r="D33" s="135" t="s">
        <v>88</v>
      </c>
      <c r="E33" s="124"/>
      <c r="F33" s="125"/>
      <c r="G33" s="134"/>
    </row>
    <row r="34" spans="1:7" s="1" customFormat="1" ht="12.75" customHeight="1">
      <c r="A34" s="112">
        <v>0.811111111111111</v>
      </c>
      <c r="B34" s="114">
        <f t="shared" si="0"/>
        <v>1.2277777777777776</v>
      </c>
      <c r="C34" s="97"/>
      <c r="D34" s="146" t="s">
        <v>86</v>
      </c>
      <c r="E34" s="147"/>
      <c r="F34" s="148"/>
      <c r="G34" s="134"/>
    </row>
    <row r="35" spans="1:7" s="1" customFormat="1" ht="12.75" customHeight="1">
      <c r="A35" s="112">
        <v>0.8541666666666666</v>
      </c>
      <c r="B35" s="114">
        <f t="shared" si="0"/>
        <v>1.2708333333333333</v>
      </c>
      <c r="C35" s="97"/>
      <c r="D35" s="131" t="s">
        <v>87</v>
      </c>
      <c r="E35" s="132"/>
      <c r="F35" s="133"/>
      <c r="G35" s="134"/>
    </row>
    <row r="36" spans="1:7" s="1" customFormat="1" ht="12.75" customHeight="1">
      <c r="A36" s="112">
        <v>0.8597222222222222</v>
      </c>
      <c r="B36" s="114">
        <f t="shared" si="0"/>
        <v>1.2763888888888888</v>
      </c>
      <c r="C36" s="97"/>
      <c r="D36" s="131" t="s">
        <v>89</v>
      </c>
      <c r="E36" s="132"/>
      <c r="F36" s="133"/>
      <c r="G36" s="134"/>
    </row>
    <row r="37" spans="1:7" s="36" customFormat="1" ht="12.75" customHeight="1">
      <c r="A37" s="112"/>
      <c r="B37" s="136">
        <f t="shared" si="0"/>
      </c>
      <c r="C37" s="97"/>
      <c r="D37" s="131"/>
      <c r="E37" s="132"/>
      <c r="F37" s="133"/>
      <c r="G37" s="121"/>
    </row>
    <row r="38" spans="1:7" s="36" customFormat="1" ht="12.75" customHeight="1">
      <c r="A38" s="112">
        <v>0.8618055555555556</v>
      </c>
      <c r="B38" s="114">
        <f t="shared" si="0"/>
        <v>1.2784722222222222</v>
      </c>
      <c r="C38" s="97"/>
      <c r="D38" s="131" t="s">
        <v>30</v>
      </c>
      <c r="E38" s="132"/>
      <c r="F38" s="133"/>
      <c r="G38" s="121"/>
    </row>
    <row r="39" spans="1:7" s="1" customFormat="1" ht="12.75" customHeight="1">
      <c r="A39" s="112">
        <v>0.8826388888888889</v>
      </c>
      <c r="B39" s="114">
        <f t="shared" si="0"/>
        <v>1.2993055555555555</v>
      </c>
      <c r="C39" s="97"/>
      <c r="D39" s="146" t="s">
        <v>31</v>
      </c>
      <c r="E39" s="147"/>
      <c r="F39" s="148"/>
      <c r="G39" s="121"/>
    </row>
    <row r="40" spans="1:7" s="1" customFormat="1" ht="12.75" customHeight="1">
      <c r="A40" s="112"/>
      <c r="B40" s="114">
        <f t="shared" si="0"/>
      </c>
      <c r="C40" s="97"/>
      <c r="D40" s="143" t="s">
        <v>84</v>
      </c>
      <c r="E40" s="144"/>
      <c r="F40" s="145"/>
      <c r="G40" s="121">
        <v>16</v>
      </c>
    </row>
    <row r="41" spans="1:7" s="36" customFormat="1" ht="12.75" customHeight="1">
      <c r="A41" s="112">
        <v>0.8888888888888888</v>
      </c>
      <c r="B41" s="114">
        <f t="shared" si="0"/>
        <v>1.3055555555555556</v>
      </c>
      <c r="C41" s="97">
        <v>3632</v>
      </c>
      <c r="D41" s="146" t="s">
        <v>32</v>
      </c>
      <c r="E41" s="147"/>
      <c r="F41" s="148"/>
      <c r="G41" s="121"/>
    </row>
    <row r="42" spans="1:7" s="1" customFormat="1" ht="12.75" customHeight="1">
      <c r="A42" s="138">
        <v>0.8909722222222222</v>
      </c>
      <c r="B42" s="136">
        <f aca="true" t="shared" si="1" ref="B42:B73">IF(A42="","",A42+G$4)</f>
        <v>1.3076388888888888</v>
      </c>
      <c r="C42" s="127">
        <v>3612</v>
      </c>
      <c r="D42" s="143" t="s">
        <v>91</v>
      </c>
      <c r="E42" s="144"/>
      <c r="F42" s="145"/>
      <c r="G42" s="121"/>
    </row>
    <row r="43" spans="1:7" s="1" customFormat="1" ht="12.75" customHeight="1">
      <c r="A43" s="138">
        <v>0.9993055555555556</v>
      </c>
      <c r="B43" s="136">
        <f t="shared" si="1"/>
        <v>1.4159722222222222</v>
      </c>
      <c r="C43" s="127">
        <v>2650</v>
      </c>
      <c r="D43" s="143" t="s">
        <v>39</v>
      </c>
      <c r="E43" s="144"/>
      <c r="F43" s="145"/>
      <c r="G43" s="121"/>
    </row>
    <row r="44" spans="1:7" s="1" customFormat="1" ht="12.75" customHeight="1">
      <c r="A44" s="112"/>
      <c r="B44" s="114">
        <f t="shared" si="1"/>
      </c>
      <c r="C44" s="97"/>
      <c r="D44" s="143"/>
      <c r="E44" s="144"/>
      <c r="F44" s="145"/>
      <c r="G44" s="121"/>
    </row>
    <row r="45" spans="1:7" s="1" customFormat="1" ht="12.75" customHeight="1">
      <c r="A45" s="112"/>
      <c r="B45" s="114">
        <f t="shared" si="1"/>
      </c>
      <c r="C45" s="97"/>
      <c r="D45" s="146"/>
      <c r="E45" s="147"/>
      <c r="F45" s="148"/>
      <c r="G45" s="121"/>
    </row>
    <row r="46" spans="1:7" s="1" customFormat="1" ht="12.75" customHeight="1">
      <c r="A46" s="112"/>
      <c r="B46" s="114">
        <f t="shared" si="1"/>
      </c>
      <c r="C46" s="97"/>
      <c r="D46" s="146"/>
      <c r="E46" s="147"/>
      <c r="F46" s="148"/>
      <c r="G46" s="121"/>
    </row>
    <row r="47" spans="1:7" s="1" customFormat="1" ht="12.75" customHeight="1">
      <c r="A47" s="112"/>
      <c r="B47" s="114">
        <f t="shared" si="1"/>
      </c>
      <c r="C47" s="97"/>
      <c r="D47" s="146"/>
      <c r="E47" s="147"/>
      <c r="F47" s="148"/>
      <c r="G47" s="121"/>
    </row>
    <row r="48" spans="1:7" s="1" customFormat="1" ht="12.75" customHeight="1">
      <c r="A48" s="112"/>
      <c r="B48" s="114">
        <f t="shared" si="1"/>
      </c>
      <c r="C48" s="97"/>
      <c r="D48" s="146"/>
      <c r="E48" s="147"/>
      <c r="F48" s="148"/>
      <c r="G48" s="121"/>
    </row>
    <row r="49" spans="1:7" s="1" customFormat="1" ht="12.75" customHeight="1">
      <c r="A49" s="112"/>
      <c r="B49" s="114">
        <f t="shared" si="1"/>
      </c>
      <c r="C49" s="97"/>
      <c r="D49" s="146"/>
      <c r="E49" s="147"/>
      <c r="F49" s="148"/>
      <c r="G49" s="121"/>
    </row>
    <row r="50" spans="1:7" s="1" customFormat="1" ht="12.75" customHeight="1">
      <c r="A50" s="112"/>
      <c r="B50" s="114">
        <f t="shared" si="1"/>
      </c>
      <c r="C50" s="97"/>
      <c r="D50" s="131"/>
      <c r="E50" s="132"/>
      <c r="F50" s="133"/>
      <c r="G50" s="121"/>
    </row>
    <row r="51" spans="1:7" s="1" customFormat="1" ht="12.75" customHeight="1">
      <c r="A51" s="112"/>
      <c r="B51" s="114">
        <f t="shared" si="1"/>
      </c>
      <c r="C51" s="97"/>
      <c r="D51" s="146"/>
      <c r="E51" s="147"/>
      <c r="F51" s="148"/>
      <c r="G51" s="121"/>
    </row>
    <row r="52" spans="1:7" s="1" customFormat="1" ht="12.75" customHeight="1">
      <c r="A52" s="112"/>
      <c r="B52" s="114">
        <f t="shared" si="1"/>
      </c>
      <c r="C52" s="97"/>
      <c r="D52" s="143"/>
      <c r="E52" s="144"/>
      <c r="F52" s="145"/>
      <c r="G52" s="121"/>
    </row>
    <row r="53" spans="1:7" s="1" customFormat="1" ht="12.75" customHeight="1">
      <c r="A53" s="112"/>
      <c r="B53" s="114">
        <f t="shared" si="1"/>
      </c>
      <c r="C53" s="97"/>
      <c r="D53" s="146"/>
      <c r="E53" s="147"/>
      <c r="F53" s="148"/>
      <c r="G53" s="121"/>
    </row>
    <row r="54" spans="1:7" s="1" customFormat="1" ht="12.75" customHeight="1">
      <c r="A54" s="112"/>
      <c r="B54" s="114">
        <f t="shared" si="1"/>
      </c>
      <c r="C54" s="127"/>
      <c r="D54" s="143"/>
      <c r="E54" s="144"/>
      <c r="F54" s="145"/>
      <c r="G54" s="121"/>
    </row>
    <row r="55" spans="1:7" s="1" customFormat="1" ht="12.75" customHeight="1">
      <c r="A55" s="112"/>
      <c r="B55" s="114">
        <f t="shared" si="1"/>
      </c>
      <c r="C55" s="97"/>
      <c r="D55" s="146"/>
      <c r="E55" s="147"/>
      <c r="F55" s="148"/>
      <c r="G55" s="121"/>
    </row>
    <row r="56" spans="1:7" s="1" customFormat="1" ht="12.75" customHeight="1">
      <c r="A56" s="112"/>
      <c r="B56" s="114">
        <f t="shared" si="1"/>
      </c>
      <c r="C56" s="127"/>
      <c r="D56" s="143"/>
      <c r="E56" s="144"/>
      <c r="F56" s="145"/>
      <c r="G56" s="121"/>
    </row>
    <row r="57" spans="1:7" s="1" customFormat="1" ht="12.75" customHeight="1">
      <c r="A57" s="112"/>
      <c r="B57" s="114">
        <f t="shared" si="1"/>
      </c>
      <c r="C57" s="97"/>
      <c r="D57" s="146"/>
      <c r="E57" s="147"/>
      <c r="F57" s="148"/>
      <c r="G57" s="121"/>
    </row>
    <row r="58" spans="1:7" s="1" customFormat="1" ht="12.75" customHeight="1">
      <c r="A58" s="112"/>
      <c r="B58" s="114">
        <f t="shared" si="1"/>
      </c>
      <c r="C58" s="97"/>
      <c r="D58" s="146"/>
      <c r="E58" s="147"/>
      <c r="F58" s="148"/>
      <c r="G58" s="121"/>
    </row>
    <row r="59" spans="1:7" s="1" customFormat="1" ht="12.75" customHeight="1">
      <c r="A59" s="112"/>
      <c r="B59" s="114">
        <f t="shared" si="1"/>
      </c>
      <c r="C59" s="97"/>
      <c r="D59" s="146"/>
      <c r="E59" s="147"/>
      <c r="F59" s="148"/>
      <c r="G59" s="121"/>
    </row>
    <row r="60" spans="1:7" s="1" customFormat="1" ht="12.75" customHeight="1">
      <c r="A60" s="112"/>
      <c r="B60" s="114">
        <f t="shared" si="1"/>
      </c>
      <c r="C60" s="97"/>
      <c r="D60" s="146"/>
      <c r="E60" s="147"/>
      <c r="F60" s="148"/>
      <c r="G60" s="121"/>
    </row>
    <row r="61" spans="1:7" s="1" customFormat="1" ht="12.75" customHeight="1">
      <c r="A61" s="112"/>
      <c r="B61" s="114">
        <f t="shared" si="1"/>
      </c>
      <c r="C61" s="97"/>
      <c r="D61" s="146"/>
      <c r="E61" s="147"/>
      <c r="F61" s="148"/>
      <c r="G61" s="121"/>
    </row>
    <row r="62" spans="1:7" s="1" customFormat="1" ht="12.75" customHeight="1">
      <c r="A62" s="112"/>
      <c r="B62" s="114">
        <f t="shared" si="1"/>
      </c>
      <c r="C62" s="97"/>
      <c r="D62" s="146"/>
      <c r="E62" s="147"/>
      <c r="F62" s="148"/>
      <c r="G62" s="121"/>
    </row>
    <row r="63" spans="1:7" s="1" customFormat="1" ht="12.75" customHeight="1">
      <c r="A63" s="112"/>
      <c r="B63" s="114">
        <f t="shared" si="1"/>
      </c>
      <c r="C63" s="97"/>
      <c r="D63" s="146"/>
      <c r="E63" s="147"/>
      <c r="F63" s="148"/>
      <c r="G63" s="121"/>
    </row>
    <row r="64" spans="1:7" s="1" customFormat="1" ht="12.75" customHeight="1">
      <c r="A64" s="112"/>
      <c r="B64" s="114">
        <f t="shared" si="1"/>
      </c>
      <c r="C64" s="97"/>
      <c r="D64" s="146"/>
      <c r="E64" s="147"/>
      <c r="F64" s="148"/>
      <c r="G64" s="121"/>
    </row>
    <row r="65" spans="1:7" s="1" customFormat="1" ht="12.75" customHeight="1">
      <c r="A65" s="112"/>
      <c r="B65" s="114">
        <f t="shared" si="1"/>
      </c>
      <c r="C65" s="97"/>
      <c r="D65" s="146"/>
      <c r="E65" s="147"/>
      <c r="F65" s="148"/>
      <c r="G65" s="121"/>
    </row>
    <row r="66" spans="1:7" s="1" customFormat="1" ht="12.75" customHeight="1">
      <c r="A66" s="112"/>
      <c r="B66" s="114">
        <f t="shared" si="1"/>
      </c>
      <c r="C66" s="97"/>
      <c r="D66" s="146"/>
      <c r="E66" s="147"/>
      <c r="F66" s="148"/>
      <c r="G66" s="121"/>
    </row>
    <row r="67" spans="1:7" s="1" customFormat="1" ht="12.75" customHeight="1">
      <c r="A67" s="112"/>
      <c r="B67" s="114">
        <f t="shared" si="1"/>
      </c>
      <c r="C67" s="97"/>
      <c r="D67" s="146"/>
      <c r="E67" s="147"/>
      <c r="F67" s="148"/>
      <c r="G67" s="121"/>
    </row>
    <row r="68" spans="1:7" s="1" customFormat="1" ht="12.75" customHeight="1">
      <c r="A68" s="112"/>
      <c r="B68" s="114">
        <f t="shared" si="1"/>
      </c>
      <c r="C68" s="97"/>
      <c r="D68" s="146"/>
      <c r="E68" s="147"/>
      <c r="F68" s="148"/>
      <c r="G68" s="121"/>
    </row>
    <row r="69" spans="1:7" s="1" customFormat="1" ht="12.75" customHeight="1">
      <c r="A69" s="112"/>
      <c r="B69" s="114">
        <f t="shared" si="1"/>
      </c>
      <c r="C69" s="97"/>
      <c r="D69" s="146"/>
      <c r="E69" s="147"/>
      <c r="F69" s="148"/>
      <c r="G69" s="121"/>
    </row>
    <row r="70" spans="1:7" s="1" customFormat="1" ht="12.75" customHeight="1">
      <c r="A70" s="112"/>
      <c r="B70" s="114">
        <f t="shared" si="1"/>
      </c>
      <c r="C70" s="97"/>
      <c r="D70" s="146"/>
      <c r="E70" s="147"/>
      <c r="F70" s="148"/>
      <c r="G70" s="121"/>
    </row>
    <row r="71" spans="1:7" s="1" customFormat="1" ht="12.75" customHeight="1">
      <c r="A71" s="112"/>
      <c r="B71" s="114">
        <f t="shared" si="1"/>
      </c>
      <c r="C71" s="97"/>
      <c r="D71" s="146"/>
      <c r="E71" s="147"/>
      <c r="F71" s="148"/>
      <c r="G71" s="121"/>
    </row>
    <row r="72" spans="1:7" s="1" customFormat="1" ht="12.75" customHeight="1">
      <c r="A72" s="112"/>
      <c r="B72" s="114">
        <f t="shared" si="1"/>
      </c>
      <c r="C72" s="97"/>
      <c r="D72" s="146"/>
      <c r="E72" s="147"/>
      <c r="F72" s="148"/>
      <c r="G72" s="121"/>
    </row>
    <row r="73" spans="1:7" s="1" customFormat="1" ht="12.75" customHeight="1">
      <c r="A73" s="112"/>
      <c r="B73" s="114">
        <f t="shared" si="1"/>
      </c>
      <c r="C73" s="97"/>
      <c r="D73" s="146"/>
      <c r="E73" s="147"/>
      <c r="F73" s="148"/>
      <c r="G73" s="121"/>
    </row>
    <row r="74" spans="1:7" s="1" customFormat="1" ht="12.75" customHeight="1">
      <c r="A74" s="112"/>
      <c r="B74" s="114">
        <f aca="true" t="shared" si="2" ref="B74:B105">IF(A74="","",A74+G$4)</f>
      </c>
      <c r="C74" s="97"/>
      <c r="D74" s="146"/>
      <c r="E74" s="147"/>
      <c r="F74" s="148"/>
      <c r="G74" s="121"/>
    </row>
    <row r="75" spans="1:7" s="1" customFormat="1" ht="12.75" customHeight="1">
      <c r="A75" s="112"/>
      <c r="B75" s="114">
        <f t="shared" si="2"/>
      </c>
      <c r="C75" s="97"/>
      <c r="D75" s="146"/>
      <c r="E75" s="147"/>
      <c r="F75" s="148"/>
      <c r="G75" s="121"/>
    </row>
    <row r="76" spans="1:7" s="1" customFormat="1" ht="12.75" customHeight="1">
      <c r="A76" s="112"/>
      <c r="B76" s="114">
        <f t="shared" si="2"/>
      </c>
      <c r="C76" s="97"/>
      <c r="D76" s="146"/>
      <c r="E76" s="147"/>
      <c r="F76" s="148"/>
      <c r="G76" s="121"/>
    </row>
    <row r="77" spans="1:7" s="1" customFormat="1" ht="12.75" customHeight="1">
      <c r="A77" s="112"/>
      <c r="B77" s="114">
        <f t="shared" si="2"/>
      </c>
      <c r="C77" s="97"/>
      <c r="D77" s="146"/>
      <c r="E77" s="147"/>
      <c r="F77" s="148"/>
      <c r="G77" s="121"/>
    </row>
    <row r="78" spans="1:7" s="1" customFormat="1" ht="12.75" customHeight="1">
      <c r="A78" s="112"/>
      <c r="B78" s="114">
        <f t="shared" si="2"/>
      </c>
      <c r="C78" s="97"/>
      <c r="D78" s="146"/>
      <c r="E78" s="147"/>
      <c r="F78" s="148"/>
      <c r="G78" s="121"/>
    </row>
    <row r="79" spans="1:7" s="1" customFormat="1" ht="12.75" customHeight="1">
      <c r="A79" s="112"/>
      <c r="B79" s="114">
        <f t="shared" si="2"/>
      </c>
      <c r="C79" s="97"/>
      <c r="D79" s="146"/>
      <c r="E79" s="147"/>
      <c r="F79" s="148"/>
      <c r="G79" s="121"/>
    </row>
    <row r="80" spans="1:7" s="1" customFormat="1" ht="12.75" customHeight="1">
      <c r="A80" s="112"/>
      <c r="B80" s="114">
        <f t="shared" si="2"/>
      </c>
      <c r="C80" s="97"/>
      <c r="D80" s="146"/>
      <c r="E80" s="147"/>
      <c r="F80" s="148"/>
      <c r="G80" s="121"/>
    </row>
    <row r="81" spans="1:7" s="1" customFormat="1" ht="12.75" customHeight="1">
      <c r="A81" s="112"/>
      <c r="B81" s="114">
        <f t="shared" si="2"/>
      </c>
      <c r="C81" s="97"/>
      <c r="D81" s="146"/>
      <c r="E81" s="147"/>
      <c r="F81" s="148"/>
      <c r="G81" s="121"/>
    </row>
    <row r="82" spans="1:7" s="1" customFormat="1" ht="12.75" customHeight="1">
      <c r="A82" s="112"/>
      <c r="B82" s="114">
        <f t="shared" si="2"/>
      </c>
      <c r="C82" s="97"/>
      <c r="D82" s="146"/>
      <c r="E82" s="147"/>
      <c r="F82" s="148"/>
      <c r="G82" s="121"/>
    </row>
    <row r="83" spans="1:7" s="1" customFormat="1" ht="12.75" customHeight="1">
      <c r="A83" s="112"/>
      <c r="B83" s="114">
        <f t="shared" si="2"/>
      </c>
      <c r="C83" s="97"/>
      <c r="D83" s="146"/>
      <c r="E83" s="147"/>
      <c r="F83" s="148"/>
      <c r="G83" s="121"/>
    </row>
    <row r="84" spans="1:7" s="1" customFormat="1" ht="12.75" customHeight="1">
      <c r="A84" s="112"/>
      <c r="B84" s="114">
        <f t="shared" si="2"/>
      </c>
      <c r="C84" s="97"/>
      <c r="D84" s="146"/>
      <c r="E84" s="147"/>
      <c r="F84" s="148"/>
      <c r="G84" s="121"/>
    </row>
    <row r="85" spans="1:7" s="1" customFormat="1" ht="12.75" customHeight="1">
      <c r="A85" s="112"/>
      <c r="B85" s="114">
        <f t="shared" si="2"/>
      </c>
      <c r="C85" s="97"/>
      <c r="D85" s="146"/>
      <c r="E85" s="147"/>
      <c r="F85" s="148"/>
      <c r="G85" s="121"/>
    </row>
    <row r="86" spans="1:7" s="1" customFormat="1" ht="12.75" customHeight="1">
      <c r="A86" s="112"/>
      <c r="B86" s="114">
        <f t="shared" si="2"/>
      </c>
      <c r="C86" s="97"/>
      <c r="D86" s="146"/>
      <c r="E86" s="147"/>
      <c r="F86" s="148"/>
      <c r="G86" s="121"/>
    </row>
    <row r="87" spans="1:7" s="1" customFormat="1" ht="12.75" customHeight="1">
      <c r="A87" s="112"/>
      <c r="B87" s="114">
        <f t="shared" si="2"/>
      </c>
      <c r="C87" s="97"/>
      <c r="D87" s="146"/>
      <c r="E87" s="147"/>
      <c r="F87" s="148"/>
      <c r="G87" s="121"/>
    </row>
    <row r="88" spans="1:7" s="1" customFormat="1" ht="12.75" customHeight="1">
      <c r="A88" s="112"/>
      <c r="B88" s="114">
        <f t="shared" si="2"/>
      </c>
      <c r="C88" s="97"/>
      <c r="D88" s="146"/>
      <c r="E88" s="147"/>
      <c r="F88" s="148"/>
      <c r="G88" s="121"/>
    </row>
    <row r="89" spans="1:7" s="1" customFormat="1" ht="12.75" customHeight="1">
      <c r="A89" s="112"/>
      <c r="B89" s="114">
        <f t="shared" si="2"/>
      </c>
      <c r="C89" s="97"/>
      <c r="D89" s="146"/>
      <c r="E89" s="147"/>
      <c r="F89" s="148"/>
      <c r="G89" s="121"/>
    </row>
    <row r="90" spans="1:7" s="1" customFormat="1" ht="12.75" customHeight="1">
      <c r="A90" s="112"/>
      <c r="B90" s="114">
        <f t="shared" si="2"/>
      </c>
      <c r="C90" s="97"/>
      <c r="D90" s="146"/>
      <c r="E90" s="147"/>
      <c r="F90" s="148"/>
      <c r="G90" s="121"/>
    </row>
    <row r="91" spans="1:7" s="1" customFormat="1" ht="12.75" customHeight="1">
      <c r="A91" s="112"/>
      <c r="B91" s="114">
        <f t="shared" si="2"/>
      </c>
      <c r="C91" s="97"/>
      <c r="D91" s="146"/>
      <c r="E91" s="147"/>
      <c r="F91" s="148"/>
      <c r="G91" s="121"/>
    </row>
    <row r="92" spans="1:7" s="1" customFormat="1" ht="12.75" customHeight="1">
      <c r="A92" s="112"/>
      <c r="B92" s="114">
        <f t="shared" si="2"/>
      </c>
      <c r="C92" s="97"/>
      <c r="D92" s="146"/>
      <c r="E92" s="147"/>
      <c r="F92" s="148"/>
      <c r="G92" s="121"/>
    </row>
    <row r="93" spans="1:7" s="1" customFormat="1" ht="12.75" customHeight="1">
      <c r="A93" s="112"/>
      <c r="B93" s="114">
        <f t="shared" si="2"/>
      </c>
      <c r="C93" s="97"/>
      <c r="D93" s="146"/>
      <c r="E93" s="147"/>
      <c r="F93" s="148"/>
      <c r="G93" s="121"/>
    </row>
    <row r="94" spans="1:7" s="1" customFormat="1" ht="12.75" customHeight="1">
      <c r="A94" s="112"/>
      <c r="B94" s="114">
        <f t="shared" si="2"/>
      </c>
      <c r="C94" s="97"/>
      <c r="D94" s="146"/>
      <c r="E94" s="147"/>
      <c r="F94" s="148"/>
      <c r="G94" s="121"/>
    </row>
    <row r="95" spans="1:7" s="36" customFormat="1" ht="12.75" customHeight="1">
      <c r="A95" s="112"/>
      <c r="B95" s="114">
        <f t="shared" si="2"/>
      </c>
      <c r="C95" s="97"/>
      <c r="D95" s="146"/>
      <c r="E95" s="147"/>
      <c r="F95" s="148"/>
      <c r="G95" s="121"/>
    </row>
    <row r="96" spans="1:7" s="1" customFormat="1" ht="12.75" customHeight="1">
      <c r="A96" s="112"/>
      <c r="B96" s="114">
        <f t="shared" si="2"/>
      </c>
      <c r="C96" s="97"/>
      <c r="D96" s="146"/>
      <c r="E96" s="147"/>
      <c r="F96" s="148"/>
      <c r="G96" s="121"/>
    </row>
    <row r="97" spans="1:7" s="36" customFormat="1" ht="12.75" customHeight="1">
      <c r="A97" s="112"/>
      <c r="B97" s="114">
        <f t="shared" si="2"/>
      </c>
      <c r="C97" s="97"/>
      <c r="D97" s="146"/>
      <c r="E97" s="147"/>
      <c r="F97" s="148"/>
      <c r="G97" s="121"/>
    </row>
    <row r="98" spans="1:7" s="1" customFormat="1" ht="12.75" customHeight="1">
      <c r="A98" s="112"/>
      <c r="B98" s="114">
        <f t="shared" si="2"/>
      </c>
      <c r="C98" s="97"/>
      <c r="D98" s="146"/>
      <c r="E98" s="147"/>
      <c r="F98" s="148"/>
      <c r="G98" s="121"/>
    </row>
    <row r="99" spans="1:7" s="36" customFormat="1" ht="12.75" customHeight="1">
      <c r="A99" s="112"/>
      <c r="B99" s="114">
        <f t="shared" si="2"/>
      </c>
      <c r="C99" s="97"/>
      <c r="D99" s="146"/>
      <c r="E99" s="147"/>
      <c r="F99" s="148"/>
      <c r="G99" s="121"/>
    </row>
    <row r="100" spans="1:7" s="1" customFormat="1" ht="12.75" customHeight="1">
      <c r="A100" s="112"/>
      <c r="B100" s="114">
        <f t="shared" si="2"/>
      </c>
      <c r="C100" s="97"/>
      <c r="D100" s="146"/>
      <c r="E100" s="147"/>
      <c r="F100" s="148"/>
      <c r="G100" s="121"/>
    </row>
    <row r="101" spans="1:7" s="1" customFormat="1" ht="12.75" customHeight="1">
      <c r="A101" s="112"/>
      <c r="B101" s="114">
        <f t="shared" si="2"/>
      </c>
      <c r="C101" s="97"/>
      <c r="D101" s="146"/>
      <c r="E101" s="147"/>
      <c r="F101" s="148"/>
      <c r="G101" s="121"/>
    </row>
    <row r="102" spans="1:7" s="1" customFormat="1" ht="12.75" customHeight="1">
      <c r="A102" s="112"/>
      <c r="B102" s="114">
        <f t="shared" si="2"/>
      </c>
      <c r="C102" s="97"/>
      <c r="D102" s="146"/>
      <c r="E102" s="147"/>
      <c r="F102" s="148"/>
      <c r="G102" s="121"/>
    </row>
    <row r="103" spans="1:7" s="1" customFormat="1" ht="12.75" customHeight="1">
      <c r="A103" s="112"/>
      <c r="B103" s="114">
        <f t="shared" si="2"/>
      </c>
      <c r="C103" s="97"/>
      <c r="D103" s="146"/>
      <c r="E103" s="147"/>
      <c r="F103" s="148"/>
      <c r="G103" s="121"/>
    </row>
    <row r="104" spans="1:7" s="36" customFormat="1" ht="12.75" customHeight="1">
      <c r="A104" s="112"/>
      <c r="B104" s="114">
        <f t="shared" si="2"/>
      </c>
      <c r="C104" s="97"/>
      <c r="D104" s="146"/>
      <c r="E104" s="147"/>
      <c r="F104" s="148"/>
      <c r="G104" s="121"/>
    </row>
    <row r="105" spans="1:7" s="1" customFormat="1" ht="12.75" customHeight="1">
      <c r="A105" s="112"/>
      <c r="B105" s="114">
        <f t="shared" si="2"/>
      </c>
      <c r="C105" s="97"/>
      <c r="D105" s="146"/>
      <c r="E105" s="147"/>
      <c r="F105" s="148"/>
      <c r="G105" s="121"/>
    </row>
    <row r="106" spans="1:7" s="36" customFormat="1" ht="12.75" customHeight="1">
      <c r="A106" s="112"/>
      <c r="B106" s="114">
        <f aca="true" t="shared" si="3" ref="B106:B119">IF(A106="","",A106+G$4)</f>
      </c>
      <c r="C106" s="97"/>
      <c r="D106" s="146"/>
      <c r="E106" s="147"/>
      <c r="F106" s="148"/>
      <c r="G106" s="121"/>
    </row>
    <row r="107" spans="1:7" s="1" customFormat="1" ht="12.75" customHeight="1">
      <c r="A107" s="112"/>
      <c r="B107" s="114">
        <f t="shared" si="3"/>
      </c>
      <c r="C107" s="97"/>
      <c r="D107" s="146"/>
      <c r="E107" s="147"/>
      <c r="F107" s="148"/>
      <c r="G107" s="121"/>
    </row>
    <row r="108" spans="1:7" s="36" customFormat="1" ht="12.75" customHeight="1">
      <c r="A108" s="112"/>
      <c r="B108" s="114">
        <f t="shared" si="3"/>
      </c>
      <c r="C108" s="97"/>
      <c r="D108" s="146"/>
      <c r="E108" s="147"/>
      <c r="F108" s="148"/>
      <c r="G108" s="121"/>
    </row>
    <row r="109" spans="1:7" s="1" customFormat="1" ht="12.75" customHeight="1">
      <c r="A109" s="112"/>
      <c r="B109" s="114">
        <f t="shared" si="3"/>
      </c>
      <c r="C109" s="97"/>
      <c r="D109" s="146"/>
      <c r="E109" s="147"/>
      <c r="F109" s="148"/>
      <c r="G109" s="121"/>
    </row>
    <row r="110" spans="1:7" s="1" customFormat="1" ht="12.75" customHeight="1">
      <c r="A110" s="112"/>
      <c r="B110" s="114">
        <f t="shared" si="3"/>
      </c>
      <c r="C110" s="97"/>
      <c r="D110" s="146"/>
      <c r="E110" s="147"/>
      <c r="F110" s="148"/>
      <c r="G110" s="121"/>
    </row>
    <row r="111" spans="1:7" s="1" customFormat="1" ht="12.75" customHeight="1">
      <c r="A111" s="112"/>
      <c r="B111" s="114">
        <f t="shared" si="3"/>
      </c>
      <c r="C111" s="97"/>
      <c r="D111" s="146"/>
      <c r="E111" s="147"/>
      <c r="F111" s="148"/>
      <c r="G111" s="121"/>
    </row>
    <row r="112" spans="1:7" s="1" customFormat="1" ht="12.75" customHeight="1">
      <c r="A112" s="112"/>
      <c r="B112" s="114">
        <f t="shared" si="3"/>
      </c>
      <c r="C112" s="97"/>
      <c r="D112" s="146"/>
      <c r="E112" s="147"/>
      <c r="F112" s="148"/>
      <c r="G112" s="121"/>
    </row>
    <row r="113" spans="1:7" s="1" customFormat="1" ht="12.75" customHeight="1">
      <c r="A113" s="112"/>
      <c r="B113" s="114">
        <f t="shared" si="3"/>
      </c>
      <c r="C113" s="97"/>
      <c r="D113" s="146"/>
      <c r="E113" s="147"/>
      <c r="F113" s="148"/>
      <c r="G113" s="121"/>
    </row>
    <row r="114" spans="1:7" s="1" customFormat="1" ht="12.75" customHeight="1">
      <c r="A114" s="112"/>
      <c r="B114" s="114">
        <f t="shared" si="3"/>
      </c>
      <c r="C114" s="97"/>
      <c r="D114" s="146"/>
      <c r="E114" s="147"/>
      <c r="F114" s="148"/>
      <c r="G114" s="121"/>
    </row>
    <row r="115" spans="1:7" s="1" customFormat="1" ht="12.75" customHeight="1">
      <c r="A115" s="112"/>
      <c r="B115" s="114">
        <f t="shared" si="3"/>
      </c>
      <c r="C115" s="97"/>
      <c r="D115" s="146"/>
      <c r="E115" s="147"/>
      <c r="F115" s="148"/>
      <c r="G115" s="121"/>
    </row>
    <row r="116" spans="1:7" s="1" customFormat="1" ht="12.75" customHeight="1">
      <c r="A116" s="112"/>
      <c r="B116" s="114">
        <f t="shared" si="3"/>
      </c>
      <c r="C116" s="97"/>
      <c r="D116" s="146"/>
      <c r="E116" s="147"/>
      <c r="F116" s="148"/>
      <c r="G116" s="121"/>
    </row>
    <row r="117" spans="1:7" s="1" customFormat="1" ht="12.75" customHeight="1">
      <c r="A117" s="112"/>
      <c r="B117" s="114">
        <f t="shared" si="3"/>
      </c>
      <c r="C117" s="97"/>
      <c r="D117" s="146"/>
      <c r="E117" s="147"/>
      <c r="F117" s="148"/>
      <c r="G117" s="121"/>
    </row>
    <row r="118" spans="1:7" s="1" customFormat="1" ht="12.75" customHeight="1">
      <c r="A118" s="112"/>
      <c r="B118" s="114">
        <f t="shared" si="3"/>
      </c>
      <c r="C118" s="97"/>
      <c r="D118" s="146"/>
      <c r="E118" s="147"/>
      <c r="F118" s="148"/>
      <c r="G118" s="121"/>
    </row>
    <row r="119" spans="1:7" s="1" customFormat="1" ht="12.75" customHeight="1">
      <c r="A119" s="112"/>
      <c r="B119" s="114">
        <f t="shared" si="3"/>
      </c>
      <c r="C119" s="97"/>
      <c r="D119" s="146"/>
      <c r="E119" s="147"/>
      <c r="F119" s="148"/>
      <c r="G119" s="121"/>
    </row>
    <row r="120" spans="1:7" s="1" customFormat="1" ht="12.75" customHeight="1" thickBot="1">
      <c r="A120" s="113"/>
      <c r="B120" s="105">
        <f>IF(A120="","",A120+0.4583333)</f>
      </c>
      <c r="C120" s="6"/>
      <c r="D120" s="157"/>
      <c r="E120" s="158"/>
      <c r="F120" s="159"/>
      <c r="G120" s="122"/>
    </row>
  </sheetData>
  <mergeCells count="99">
    <mergeCell ref="D92:F92"/>
    <mergeCell ref="D93:F93"/>
    <mergeCell ref="D94:F94"/>
    <mergeCell ref="D27:F27"/>
    <mergeCell ref="D28:F28"/>
    <mergeCell ref="D30:F30"/>
    <mergeCell ref="D31:F31"/>
    <mergeCell ref="D88:F88"/>
    <mergeCell ref="D89:F89"/>
    <mergeCell ref="D90:F90"/>
    <mergeCell ref="D91:F91"/>
    <mergeCell ref="D84:F84"/>
    <mergeCell ref="D85:F85"/>
    <mergeCell ref="D86:F86"/>
    <mergeCell ref="D87:F87"/>
    <mergeCell ref="D80:F80"/>
    <mergeCell ref="D81:F81"/>
    <mergeCell ref="D82:F82"/>
    <mergeCell ref="D83:F83"/>
    <mergeCell ref="D76:F76"/>
    <mergeCell ref="D77:F77"/>
    <mergeCell ref="D78:F78"/>
    <mergeCell ref="D79:F79"/>
    <mergeCell ref="D72:F72"/>
    <mergeCell ref="D73:F73"/>
    <mergeCell ref="D74:F74"/>
    <mergeCell ref="D75:F75"/>
    <mergeCell ref="D68:F68"/>
    <mergeCell ref="D69:F69"/>
    <mergeCell ref="D70:F70"/>
    <mergeCell ref="D71:F71"/>
    <mergeCell ref="D64:F64"/>
    <mergeCell ref="D65:F65"/>
    <mergeCell ref="D66:F66"/>
    <mergeCell ref="D67:F67"/>
    <mergeCell ref="D60:F60"/>
    <mergeCell ref="D61:F61"/>
    <mergeCell ref="D62:F62"/>
    <mergeCell ref="D63:F63"/>
    <mergeCell ref="D56:F56"/>
    <mergeCell ref="D57:F57"/>
    <mergeCell ref="D58:F58"/>
    <mergeCell ref="D59:F59"/>
    <mergeCell ref="D52:F52"/>
    <mergeCell ref="D53:F53"/>
    <mergeCell ref="D54:F54"/>
    <mergeCell ref="D55:F55"/>
    <mergeCell ref="D119:F119"/>
    <mergeCell ref="D112:F112"/>
    <mergeCell ref="D113:F113"/>
    <mergeCell ref="D114:F114"/>
    <mergeCell ref="D115:F115"/>
    <mergeCell ref="D109:F109"/>
    <mergeCell ref="D117:F117"/>
    <mergeCell ref="D118:F118"/>
    <mergeCell ref="D116:F116"/>
    <mergeCell ref="D110:F110"/>
    <mergeCell ref="D111:F111"/>
    <mergeCell ref="D108:F108"/>
    <mergeCell ref="D105:F105"/>
    <mergeCell ref="D106:F106"/>
    <mergeCell ref="D107:F107"/>
    <mergeCell ref="D101:F101"/>
    <mergeCell ref="D98:F98"/>
    <mergeCell ref="D102:F102"/>
    <mergeCell ref="D103:F103"/>
    <mergeCell ref="D100:F100"/>
    <mergeCell ref="D120:F120"/>
    <mergeCell ref="D10:F10"/>
    <mergeCell ref="D11:F11"/>
    <mergeCell ref="D13:F13"/>
    <mergeCell ref="D14:F14"/>
    <mergeCell ref="D34:F34"/>
    <mergeCell ref="D95:F95"/>
    <mergeCell ref="D104:F104"/>
    <mergeCell ref="D96:F96"/>
    <mergeCell ref="D15:F15"/>
    <mergeCell ref="D40:F40"/>
    <mergeCell ref="D41:F41"/>
    <mergeCell ref="D42:F42"/>
    <mergeCell ref="D39:F39"/>
    <mergeCell ref="D43:F43"/>
    <mergeCell ref="D44:F44"/>
    <mergeCell ref="D97:F97"/>
    <mergeCell ref="D99:F99"/>
    <mergeCell ref="D45:F45"/>
    <mergeCell ref="D46:F46"/>
    <mergeCell ref="D47:F47"/>
    <mergeCell ref="D48:F48"/>
    <mergeCell ref="D49:F49"/>
    <mergeCell ref="D51:F51"/>
    <mergeCell ref="A7:B7"/>
    <mergeCell ref="D8:F8"/>
    <mergeCell ref="D9:F9"/>
    <mergeCell ref="D26:F26"/>
    <mergeCell ref="D16:F16"/>
    <mergeCell ref="D19:F19"/>
    <mergeCell ref="D20:F20"/>
    <mergeCell ref="D25:F25"/>
  </mergeCells>
  <printOptions horizontalCentered="1"/>
  <pageMargins left="0.3937007874015748" right="0.3937007874015748" top="0.7874015748031497" bottom="1.1811023622047245" header="0.5118110236220472" footer="0.5118110236220472"/>
  <pageSetup fitToHeight="3" fitToWidth="1" horizontalDpi="600" verticalDpi="600" orientation="portrait" paperSize="9" scale="90" r:id="rId2"/>
  <headerFooter alignWithMargins="0">
    <oddFooter>&amp;LCreated by: Navigator on watch
Validated by: Chief Nav&amp;R&amp;F&amp;E
&amp;EDate  printed: 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3"/>
  <sheetViews>
    <sheetView showGridLines="0" workbookViewId="0" topLeftCell="A1">
      <pane ySplit="8" topLeftCell="BM9" activePane="bottomLeft" state="frozen"/>
      <selection pane="topLeft" activeCell="D10" sqref="D10:F12"/>
      <selection pane="bottomLeft" activeCell="D43" sqref="D43:F43"/>
    </sheetView>
  </sheetViews>
  <sheetFormatPr defaultColWidth="9.140625" defaultRowHeight="12.75"/>
  <cols>
    <col min="1" max="3" width="7.7109375" style="5" customWidth="1"/>
    <col min="4" max="4" width="25.7109375" style="25" customWidth="1"/>
    <col min="5" max="5" width="25.7109375" style="5" customWidth="1"/>
    <col min="6" max="6" width="25.7109375" style="26" customWidth="1"/>
    <col min="7" max="7" width="5.57421875" style="27" customWidth="1"/>
  </cols>
  <sheetData>
    <row r="1" spans="1:7" ht="13.5" customHeight="1">
      <c r="A1" s="29"/>
      <c r="B1" s="8"/>
      <c r="C1" s="8"/>
      <c r="D1" s="7"/>
      <c r="E1" s="28" t="str">
        <f>Thu!E1</f>
        <v>NAVIGATION - TITAN</v>
      </c>
      <c r="F1" s="31"/>
      <c r="G1" s="30" t="str">
        <f>Mon!G1</f>
        <v>m/v.  Pacific Titan</v>
      </c>
    </row>
    <row r="2" spans="1:7" ht="13.5" customHeight="1">
      <c r="A2" s="9"/>
      <c r="B2" s="10"/>
      <c r="C2" s="10"/>
      <c r="D2" s="33"/>
      <c r="E2" s="32"/>
      <c r="F2" s="11"/>
      <c r="G2" s="12"/>
    </row>
    <row r="3" spans="1:7" ht="13.5" customHeight="1">
      <c r="A3" s="9"/>
      <c r="B3" s="10"/>
      <c r="C3" s="10"/>
      <c r="D3" s="10"/>
      <c r="E3" s="34" t="s">
        <v>14</v>
      </c>
      <c r="F3" s="11"/>
      <c r="G3" s="12"/>
    </row>
    <row r="4" spans="1:7" ht="13.5" customHeight="1">
      <c r="A4" s="94" t="s">
        <v>5</v>
      </c>
      <c r="B4" s="96"/>
      <c r="C4" s="90" t="str">
        <f>Thu!C4</f>
        <v>Bass Strait</v>
      </c>
      <c r="D4" s="82"/>
      <c r="E4" s="74" t="s">
        <v>21</v>
      </c>
      <c r="F4" s="76" t="s">
        <v>22</v>
      </c>
      <c r="G4" s="78">
        <f>Thu!G4</f>
        <v>0.4166666666666667</v>
      </c>
    </row>
    <row r="5" spans="1:7" ht="13.5" customHeight="1">
      <c r="A5" s="94" t="s">
        <v>4</v>
      </c>
      <c r="B5" s="96"/>
      <c r="C5" s="90" t="str">
        <f>Thu!C5</f>
        <v>Seboa 2D</v>
      </c>
      <c r="D5" s="81"/>
      <c r="E5" s="75">
        <f>Thu!E5</f>
        <v>6374</v>
      </c>
      <c r="F5" s="11" t="s">
        <v>7</v>
      </c>
      <c r="G5" s="88">
        <f>Mon!G5</f>
        <v>22</v>
      </c>
    </row>
    <row r="6" spans="1:7" ht="13.5" customHeight="1" thickBot="1">
      <c r="A6" s="95" t="s">
        <v>8</v>
      </c>
      <c r="B6" s="96"/>
      <c r="C6" s="90" t="str">
        <f>Thu!C6</f>
        <v>Bass Strait, Australia</v>
      </c>
      <c r="D6" s="83"/>
      <c r="E6" s="46"/>
      <c r="F6" s="86" t="s">
        <v>23</v>
      </c>
      <c r="G6" s="87">
        <f>Mon!G6+4</f>
        <v>151</v>
      </c>
    </row>
    <row r="7" spans="1:7" ht="20.25" thickBot="1">
      <c r="A7" s="152" t="s">
        <v>0</v>
      </c>
      <c r="B7" s="153"/>
      <c r="C7" s="13"/>
      <c r="D7" s="14" t="s">
        <v>6</v>
      </c>
      <c r="E7" s="48">
        <f>37622+1825+G6</f>
        <v>39598</v>
      </c>
      <c r="F7" s="15" t="s">
        <v>13</v>
      </c>
      <c r="G7" s="16"/>
    </row>
    <row r="8" spans="1:9" s="2" customFormat="1" ht="12.75" customHeight="1" thickBot="1">
      <c r="A8" s="17" t="s">
        <v>15</v>
      </c>
      <c r="B8" s="52" t="s">
        <v>20</v>
      </c>
      <c r="C8" s="18" t="s">
        <v>1</v>
      </c>
      <c r="D8" s="149" t="s">
        <v>2</v>
      </c>
      <c r="E8" s="150"/>
      <c r="F8" s="151"/>
      <c r="G8" s="17" t="s">
        <v>3</v>
      </c>
      <c r="I8" s="3"/>
    </row>
    <row r="9" spans="1:7" s="1" customFormat="1" ht="12.75" customHeight="1">
      <c r="A9" s="115"/>
      <c r="B9" s="116" t="s">
        <v>13</v>
      </c>
      <c r="C9" s="97"/>
      <c r="D9" s="146"/>
      <c r="E9" s="147"/>
      <c r="F9" s="148"/>
      <c r="G9" s="121"/>
    </row>
    <row r="10" spans="1:7" s="36" customFormat="1" ht="12.75" customHeight="1">
      <c r="A10" s="100"/>
      <c r="B10" s="114">
        <f>IF(A10="","",A10+G$4)</f>
      </c>
      <c r="C10" s="97"/>
      <c r="D10" s="146"/>
      <c r="E10" s="147"/>
      <c r="F10" s="148"/>
      <c r="G10" s="121"/>
    </row>
    <row r="11" spans="1:7" s="1" customFormat="1" ht="12.75" customHeight="1">
      <c r="A11" s="100"/>
      <c r="B11" s="114">
        <f aca="true" t="shared" si="0" ref="B11:B76">IF(A11="","",A11+G$4)</f>
      </c>
      <c r="C11" s="97"/>
      <c r="D11" s="146"/>
      <c r="E11" s="147"/>
      <c r="F11" s="148"/>
      <c r="G11" s="121"/>
    </row>
    <row r="12" spans="1:7" s="36" customFormat="1" ht="12.75" customHeight="1">
      <c r="A12" s="100"/>
      <c r="B12" s="114">
        <f t="shared" si="0"/>
      </c>
      <c r="C12" s="97"/>
      <c r="D12" s="143" t="s">
        <v>90</v>
      </c>
      <c r="E12" s="144"/>
      <c r="F12" s="145"/>
      <c r="G12" s="121">
        <v>16</v>
      </c>
    </row>
    <row r="13" spans="1:7" s="1" customFormat="1" ht="12.75" customHeight="1">
      <c r="A13" s="99">
        <v>0</v>
      </c>
      <c r="B13" s="136">
        <f t="shared" si="0"/>
        <v>0.4166666666666667</v>
      </c>
      <c r="C13" s="127">
        <v>2649</v>
      </c>
      <c r="D13" s="143" t="s">
        <v>29</v>
      </c>
      <c r="E13" s="144"/>
      <c r="F13" s="145"/>
      <c r="G13" s="121"/>
    </row>
    <row r="14" spans="1:7" s="1" customFormat="1" ht="12.75" customHeight="1">
      <c r="A14" s="100">
        <v>0.034722222222222224</v>
      </c>
      <c r="B14" s="114">
        <f t="shared" si="0"/>
        <v>0.4513888888888889</v>
      </c>
      <c r="C14" s="97">
        <v>2342</v>
      </c>
      <c r="D14" s="135" t="s">
        <v>92</v>
      </c>
      <c r="E14" s="128"/>
      <c r="F14" s="129"/>
      <c r="G14" s="121"/>
    </row>
    <row r="15" spans="1:7" s="1" customFormat="1" ht="12.75" customHeight="1">
      <c r="A15" s="100">
        <v>0.18958333333333333</v>
      </c>
      <c r="B15" s="136">
        <f t="shared" si="0"/>
        <v>0.60625</v>
      </c>
      <c r="C15" s="97">
        <v>1001</v>
      </c>
      <c r="D15" s="146" t="s">
        <v>27</v>
      </c>
      <c r="E15" s="147"/>
      <c r="F15" s="148"/>
      <c r="G15" s="121"/>
    </row>
    <row r="16" spans="1:7" s="1" customFormat="1" ht="12.75" customHeight="1">
      <c r="A16" s="100">
        <v>0.2041666666666667</v>
      </c>
      <c r="B16" s="136">
        <f t="shared" si="0"/>
        <v>0.6208333333333333</v>
      </c>
      <c r="C16" s="97">
        <v>881</v>
      </c>
      <c r="D16" s="143" t="s">
        <v>93</v>
      </c>
      <c r="E16" s="144"/>
      <c r="F16" s="145"/>
      <c r="G16" s="121"/>
    </row>
    <row r="17" spans="1:7" s="1" customFormat="1" ht="12.75" customHeight="1">
      <c r="A17" s="100"/>
      <c r="B17" s="136"/>
      <c r="C17" s="97"/>
      <c r="D17" s="126"/>
      <c r="E17" s="128"/>
      <c r="F17" s="129"/>
      <c r="G17" s="121"/>
    </row>
    <row r="18" spans="1:7" s="1" customFormat="1" ht="12.75" customHeight="1">
      <c r="A18" s="100"/>
      <c r="B18" s="136"/>
      <c r="C18" s="97"/>
      <c r="D18" s="135" t="s">
        <v>100</v>
      </c>
      <c r="E18" s="128"/>
      <c r="F18" s="129"/>
      <c r="G18" s="121"/>
    </row>
    <row r="19" spans="1:7" s="1" customFormat="1" ht="12.75" customHeight="1">
      <c r="A19" s="100"/>
      <c r="B19" s="136"/>
      <c r="C19" s="97"/>
      <c r="D19" s="126"/>
      <c r="E19" s="128"/>
      <c r="F19" s="129"/>
      <c r="G19" s="121"/>
    </row>
    <row r="20" spans="1:7" s="1" customFormat="1" ht="12.75" customHeight="1">
      <c r="A20" s="100"/>
      <c r="B20" s="136">
        <f t="shared" si="0"/>
      </c>
      <c r="C20" s="97"/>
      <c r="D20" s="146"/>
      <c r="E20" s="147"/>
      <c r="F20" s="148"/>
      <c r="G20" s="121"/>
    </row>
    <row r="21" spans="1:7" s="1" customFormat="1" ht="12.75" customHeight="1">
      <c r="A21" s="100">
        <v>0.22916666666666666</v>
      </c>
      <c r="B21" s="136">
        <f t="shared" si="0"/>
        <v>0.6458333333333334</v>
      </c>
      <c r="C21" s="97"/>
      <c r="D21" s="131" t="s">
        <v>30</v>
      </c>
      <c r="E21" s="132"/>
      <c r="F21" s="133"/>
      <c r="G21" s="121"/>
    </row>
    <row r="22" spans="1:7" s="36" customFormat="1" ht="12.75" customHeight="1">
      <c r="A22" s="100">
        <v>0.24930555555555556</v>
      </c>
      <c r="B22" s="136">
        <f t="shared" si="0"/>
        <v>0.6659722222222222</v>
      </c>
      <c r="C22" s="97"/>
      <c r="D22" s="146" t="s">
        <v>31</v>
      </c>
      <c r="E22" s="147"/>
      <c r="F22" s="148"/>
      <c r="G22" s="121"/>
    </row>
    <row r="23" spans="1:7" s="1" customFormat="1" ht="12.75" customHeight="1">
      <c r="A23" s="100"/>
      <c r="B23" s="136">
        <f t="shared" si="0"/>
      </c>
      <c r="C23" s="97"/>
      <c r="D23" s="143" t="s">
        <v>95</v>
      </c>
      <c r="E23" s="144"/>
      <c r="F23" s="145"/>
      <c r="G23" s="121">
        <v>17</v>
      </c>
    </row>
    <row r="24" spans="1:7" s="1" customFormat="1" ht="12.75" customHeight="1">
      <c r="A24" s="100">
        <v>0.2555555555555556</v>
      </c>
      <c r="B24" s="114">
        <f t="shared" si="0"/>
        <v>0.6722222222222223</v>
      </c>
      <c r="C24" s="97">
        <v>981</v>
      </c>
      <c r="D24" s="146" t="s">
        <v>32</v>
      </c>
      <c r="E24" s="147"/>
      <c r="F24" s="148"/>
      <c r="G24" s="134"/>
    </row>
    <row r="25" spans="1:7" s="36" customFormat="1" ht="12.75" customHeight="1">
      <c r="A25" s="99">
        <v>0.25833333333333336</v>
      </c>
      <c r="B25" s="136">
        <f t="shared" si="0"/>
        <v>0.675</v>
      </c>
      <c r="C25" s="127">
        <v>1001</v>
      </c>
      <c r="D25" s="143" t="s">
        <v>94</v>
      </c>
      <c r="E25" s="144"/>
      <c r="F25" s="145"/>
      <c r="G25" s="121"/>
    </row>
    <row r="26" spans="1:7" s="1" customFormat="1" ht="12.75" customHeight="1">
      <c r="A26" s="100">
        <v>0.26666666666666666</v>
      </c>
      <c r="B26" s="114">
        <f t="shared" si="0"/>
        <v>0.6833333333333333</v>
      </c>
      <c r="C26" s="97">
        <v>1074</v>
      </c>
      <c r="D26" s="135" t="s">
        <v>98</v>
      </c>
      <c r="E26" s="124"/>
      <c r="F26" s="125"/>
      <c r="G26" s="134"/>
    </row>
    <row r="27" spans="1:7" s="1" customFormat="1" ht="12.75" customHeight="1">
      <c r="A27" s="100">
        <v>0.26875</v>
      </c>
      <c r="B27" s="114">
        <f t="shared" si="0"/>
        <v>0.6854166666666667</v>
      </c>
      <c r="C27" s="97">
        <v>1092</v>
      </c>
      <c r="D27" s="135" t="s">
        <v>97</v>
      </c>
      <c r="E27" s="124"/>
      <c r="F27" s="125"/>
      <c r="G27" s="134"/>
    </row>
    <row r="28" spans="1:7" s="1" customFormat="1" ht="12.75" customHeight="1">
      <c r="A28" s="139">
        <v>0.2722222222222222</v>
      </c>
      <c r="B28" s="140">
        <f t="shared" si="0"/>
        <v>0.6888888888888889</v>
      </c>
      <c r="C28" s="141">
        <v>1120</v>
      </c>
      <c r="D28" s="142" t="s">
        <v>102</v>
      </c>
      <c r="E28" s="124"/>
      <c r="F28" s="125"/>
      <c r="G28" s="134"/>
    </row>
    <row r="29" spans="1:7" s="1" customFormat="1" ht="12.75" customHeight="1">
      <c r="A29" s="100">
        <v>0.2736111111111111</v>
      </c>
      <c r="B29" s="114">
        <f t="shared" si="0"/>
        <v>0.6902777777777778</v>
      </c>
      <c r="C29" s="97">
        <v>1124</v>
      </c>
      <c r="D29" s="135" t="s">
        <v>101</v>
      </c>
      <c r="E29" s="124"/>
      <c r="F29" s="125"/>
      <c r="G29" s="134"/>
    </row>
    <row r="30" spans="1:7" s="1" customFormat="1" ht="12.75" customHeight="1">
      <c r="A30" s="100">
        <v>0.5326388888888889</v>
      </c>
      <c r="B30" s="114">
        <f t="shared" si="0"/>
        <v>0.9493055555555556</v>
      </c>
      <c r="C30" s="97">
        <v>3423</v>
      </c>
      <c r="D30" s="146" t="s">
        <v>27</v>
      </c>
      <c r="E30" s="147"/>
      <c r="F30" s="148"/>
      <c r="G30" s="134"/>
    </row>
    <row r="31" spans="1:7" s="36" customFormat="1" ht="12.75" customHeight="1">
      <c r="A31" s="99">
        <v>0.5465277777777778</v>
      </c>
      <c r="B31" s="136">
        <f t="shared" si="0"/>
        <v>0.9631944444444445</v>
      </c>
      <c r="C31" s="127">
        <v>3543</v>
      </c>
      <c r="D31" s="143" t="s">
        <v>99</v>
      </c>
      <c r="E31" s="144"/>
      <c r="F31" s="145"/>
      <c r="G31" s="121"/>
    </row>
    <row r="32" spans="1:7" s="1" customFormat="1" ht="12.75" customHeight="1">
      <c r="A32" s="100"/>
      <c r="B32" s="136">
        <f t="shared" si="0"/>
      </c>
      <c r="C32" s="97"/>
      <c r="D32" s="146"/>
      <c r="E32" s="147"/>
      <c r="F32" s="148"/>
      <c r="G32" s="121"/>
    </row>
    <row r="33" spans="1:7" s="1" customFormat="1" ht="12.75" customHeight="1">
      <c r="A33" s="100"/>
      <c r="B33" s="136">
        <f t="shared" si="0"/>
      </c>
      <c r="C33" s="97"/>
      <c r="D33" s="146"/>
      <c r="E33" s="147"/>
      <c r="F33" s="148"/>
      <c r="G33" s="121"/>
    </row>
    <row r="34" spans="1:7" s="1" customFormat="1" ht="12.75" customHeight="1">
      <c r="A34" s="100">
        <v>0.7215277777777778</v>
      </c>
      <c r="B34" s="114">
        <f t="shared" si="0"/>
        <v>1.1381944444444445</v>
      </c>
      <c r="C34" s="97"/>
      <c r="D34" s="131" t="s">
        <v>30</v>
      </c>
      <c r="E34" s="132"/>
      <c r="F34" s="133"/>
      <c r="G34" s="121"/>
    </row>
    <row r="35" spans="1:7" s="1" customFormat="1" ht="12.75" customHeight="1">
      <c r="A35" s="100">
        <v>0.7423611111111111</v>
      </c>
      <c r="B35" s="114">
        <f t="shared" si="0"/>
        <v>1.1590277777777778</v>
      </c>
      <c r="C35" s="97"/>
      <c r="D35" s="146" t="s">
        <v>31</v>
      </c>
      <c r="E35" s="147"/>
      <c r="F35" s="148"/>
      <c r="G35" s="121"/>
    </row>
    <row r="36" spans="1:7" s="1" customFormat="1" ht="12.75" customHeight="1">
      <c r="A36" s="100"/>
      <c r="B36" s="136">
        <f t="shared" si="0"/>
      </c>
      <c r="C36" s="97"/>
      <c r="D36" s="143" t="s">
        <v>96</v>
      </c>
      <c r="E36" s="144"/>
      <c r="F36" s="145"/>
      <c r="G36" s="121">
        <v>18</v>
      </c>
    </row>
    <row r="37" spans="1:7" s="1" customFormat="1" ht="12.75" customHeight="1">
      <c r="A37" s="100">
        <v>0.7451388888888889</v>
      </c>
      <c r="B37" s="114">
        <f t="shared" si="0"/>
        <v>1.1618055555555555</v>
      </c>
      <c r="C37" s="97">
        <v>4926</v>
      </c>
      <c r="D37" s="146" t="s">
        <v>32</v>
      </c>
      <c r="E37" s="147"/>
      <c r="F37" s="148"/>
      <c r="G37" s="121"/>
    </row>
    <row r="38" spans="1:7" s="1" customFormat="1" ht="12.75" customHeight="1">
      <c r="A38" s="99">
        <v>0.7472222222222222</v>
      </c>
      <c r="B38" s="136">
        <f t="shared" si="0"/>
        <v>1.163888888888889</v>
      </c>
      <c r="C38" s="127">
        <v>4906</v>
      </c>
      <c r="D38" s="143" t="s">
        <v>103</v>
      </c>
      <c r="E38" s="144"/>
      <c r="F38" s="145"/>
      <c r="G38" s="121"/>
    </row>
    <row r="39" spans="1:7" s="1" customFormat="1" ht="12.75" customHeight="1">
      <c r="A39" s="99">
        <v>0.9993055555555556</v>
      </c>
      <c r="B39" s="136">
        <f t="shared" si="0"/>
        <v>1.4159722222222222</v>
      </c>
      <c r="C39" s="127">
        <v>2629</v>
      </c>
      <c r="D39" s="143" t="s">
        <v>39</v>
      </c>
      <c r="E39" s="144"/>
      <c r="F39" s="145"/>
      <c r="G39" s="121"/>
    </row>
    <row r="40" spans="1:7" s="1" customFormat="1" ht="12.75" customHeight="1">
      <c r="A40" s="100"/>
      <c r="B40" s="114">
        <f t="shared" si="0"/>
      </c>
      <c r="C40" s="127"/>
      <c r="D40" s="143"/>
      <c r="E40" s="144"/>
      <c r="F40" s="145"/>
      <c r="G40" s="121"/>
    </row>
    <row r="41" spans="1:7" s="1" customFormat="1" ht="12.75" customHeight="1">
      <c r="A41" s="100"/>
      <c r="B41" s="114">
        <f t="shared" si="0"/>
      </c>
      <c r="C41" s="97"/>
      <c r="D41" s="146"/>
      <c r="E41" s="147"/>
      <c r="F41" s="148"/>
      <c r="G41" s="121"/>
    </row>
    <row r="42" spans="1:7" s="1" customFormat="1" ht="12.75" customHeight="1">
      <c r="A42" s="100"/>
      <c r="B42" s="114">
        <f t="shared" si="0"/>
      </c>
      <c r="C42" s="97"/>
      <c r="D42" s="146"/>
      <c r="E42" s="147"/>
      <c r="F42" s="148"/>
      <c r="G42" s="121"/>
    </row>
    <row r="43" spans="1:7" s="1" customFormat="1" ht="12.75" customHeight="1">
      <c r="A43" s="100"/>
      <c r="B43" s="114">
        <f t="shared" si="0"/>
      </c>
      <c r="C43" s="97"/>
      <c r="D43" s="146"/>
      <c r="E43" s="147"/>
      <c r="F43" s="148"/>
      <c r="G43" s="121"/>
    </row>
    <row r="44" spans="1:7" s="1" customFormat="1" ht="12.75" customHeight="1">
      <c r="A44" s="100"/>
      <c r="B44" s="114">
        <f t="shared" si="0"/>
      </c>
      <c r="C44" s="97"/>
      <c r="D44" s="146"/>
      <c r="E44" s="147"/>
      <c r="F44" s="148"/>
      <c r="G44" s="121"/>
    </row>
    <row r="45" spans="1:7" s="1" customFormat="1" ht="12.75" customHeight="1">
      <c r="A45" s="100"/>
      <c r="B45" s="114">
        <f t="shared" si="0"/>
      </c>
      <c r="C45" s="97"/>
      <c r="D45" s="146"/>
      <c r="E45" s="147"/>
      <c r="F45" s="148"/>
      <c r="G45" s="121"/>
    </row>
    <row r="46" spans="1:7" s="1" customFormat="1" ht="12.75" customHeight="1">
      <c r="A46" s="100"/>
      <c r="B46" s="114">
        <f t="shared" si="0"/>
      </c>
      <c r="C46" s="97"/>
      <c r="D46" s="146"/>
      <c r="E46" s="147"/>
      <c r="F46" s="148"/>
      <c r="G46" s="121"/>
    </row>
    <row r="47" spans="1:7" s="1" customFormat="1" ht="12.75" customHeight="1">
      <c r="A47" s="100"/>
      <c r="B47" s="114">
        <f t="shared" si="0"/>
      </c>
      <c r="C47" s="97"/>
      <c r="D47" s="146"/>
      <c r="E47" s="147"/>
      <c r="F47" s="148"/>
      <c r="G47" s="121"/>
    </row>
    <row r="48" spans="1:7" s="1" customFormat="1" ht="12.75" customHeight="1">
      <c r="A48" s="100"/>
      <c r="B48" s="114">
        <f t="shared" si="0"/>
      </c>
      <c r="C48" s="97"/>
      <c r="D48" s="146"/>
      <c r="E48" s="147"/>
      <c r="F48" s="148"/>
      <c r="G48" s="121"/>
    </row>
    <row r="49" spans="1:7" s="1" customFormat="1" ht="12.75" customHeight="1">
      <c r="A49" s="100"/>
      <c r="B49" s="114">
        <f t="shared" si="0"/>
      </c>
      <c r="C49" s="97"/>
      <c r="D49" s="146"/>
      <c r="E49" s="147"/>
      <c r="F49" s="148"/>
      <c r="G49" s="121"/>
    </row>
    <row r="50" spans="1:7" s="1" customFormat="1" ht="12.75" customHeight="1">
      <c r="A50" s="100"/>
      <c r="B50" s="114">
        <f t="shared" si="0"/>
      </c>
      <c r="C50" s="97"/>
      <c r="D50" s="146"/>
      <c r="E50" s="147"/>
      <c r="F50" s="148"/>
      <c r="G50" s="121"/>
    </row>
    <row r="51" spans="1:7" s="1" customFormat="1" ht="12.75" customHeight="1">
      <c r="A51" s="100"/>
      <c r="B51" s="114">
        <f t="shared" si="0"/>
      </c>
      <c r="C51" s="97"/>
      <c r="D51" s="146"/>
      <c r="E51" s="147"/>
      <c r="F51" s="148"/>
      <c r="G51" s="121"/>
    </row>
    <row r="52" spans="1:7" s="1" customFormat="1" ht="12.75" customHeight="1">
      <c r="A52" s="100"/>
      <c r="B52" s="114">
        <f t="shared" si="0"/>
      </c>
      <c r="C52" s="97"/>
      <c r="D52" s="146"/>
      <c r="E52" s="147"/>
      <c r="F52" s="148"/>
      <c r="G52" s="121"/>
    </row>
    <row r="53" spans="1:7" s="1" customFormat="1" ht="12.75" customHeight="1">
      <c r="A53" s="100"/>
      <c r="B53" s="114">
        <f t="shared" si="0"/>
      </c>
      <c r="C53" s="97"/>
      <c r="D53" s="146"/>
      <c r="E53" s="147"/>
      <c r="F53" s="148"/>
      <c r="G53" s="121"/>
    </row>
    <row r="54" spans="1:7" s="1" customFormat="1" ht="12.75" customHeight="1">
      <c r="A54" s="100"/>
      <c r="B54" s="114">
        <f t="shared" si="0"/>
      </c>
      <c r="C54" s="97"/>
      <c r="D54" s="146"/>
      <c r="E54" s="147"/>
      <c r="F54" s="148"/>
      <c r="G54" s="121"/>
    </row>
    <row r="55" spans="1:7" s="1" customFormat="1" ht="12.75" customHeight="1">
      <c r="A55" s="100"/>
      <c r="B55" s="114">
        <f t="shared" si="0"/>
      </c>
      <c r="C55" s="97"/>
      <c r="D55" s="146"/>
      <c r="E55" s="147"/>
      <c r="F55" s="148"/>
      <c r="G55" s="121"/>
    </row>
    <row r="56" spans="1:7" s="1" customFormat="1" ht="12.75" customHeight="1">
      <c r="A56" s="100"/>
      <c r="B56" s="114">
        <f t="shared" si="0"/>
      </c>
      <c r="C56" s="97"/>
      <c r="D56" s="146"/>
      <c r="E56" s="147"/>
      <c r="F56" s="148"/>
      <c r="G56" s="121"/>
    </row>
    <row r="57" spans="1:7" s="1" customFormat="1" ht="12.75" customHeight="1">
      <c r="A57" s="100"/>
      <c r="B57" s="114">
        <f t="shared" si="0"/>
      </c>
      <c r="C57" s="97"/>
      <c r="D57" s="146"/>
      <c r="E57" s="147"/>
      <c r="F57" s="148"/>
      <c r="G57" s="121"/>
    </row>
    <row r="58" spans="1:7" s="1" customFormat="1" ht="12.75" customHeight="1">
      <c r="A58" s="100"/>
      <c r="B58" s="114">
        <f t="shared" si="0"/>
      </c>
      <c r="C58" s="97"/>
      <c r="D58" s="146"/>
      <c r="E58" s="147"/>
      <c r="F58" s="148"/>
      <c r="G58" s="121"/>
    </row>
    <row r="59" spans="1:7" s="1" customFormat="1" ht="12.75" customHeight="1">
      <c r="A59" s="100"/>
      <c r="B59" s="114">
        <f t="shared" si="0"/>
      </c>
      <c r="C59" s="97"/>
      <c r="D59" s="146"/>
      <c r="E59" s="147"/>
      <c r="F59" s="148"/>
      <c r="G59" s="121"/>
    </row>
    <row r="60" spans="1:7" s="1" customFormat="1" ht="12.75" customHeight="1">
      <c r="A60" s="100"/>
      <c r="B60" s="114">
        <f t="shared" si="0"/>
      </c>
      <c r="C60" s="97"/>
      <c r="D60" s="146"/>
      <c r="E60" s="147"/>
      <c r="F60" s="148"/>
      <c r="G60" s="121"/>
    </row>
    <row r="61" spans="1:7" s="1" customFormat="1" ht="12.75" customHeight="1">
      <c r="A61" s="100"/>
      <c r="B61" s="114">
        <f t="shared" si="0"/>
      </c>
      <c r="C61" s="97"/>
      <c r="D61" s="146"/>
      <c r="E61" s="147"/>
      <c r="F61" s="148"/>
      <c r="G61" s="121"/>
    </row>
    <row r="62" spans="1:7" s="1" customFormat="1" ht="12.75" customHeight="1">
      <c r="A62" s="100"/>
      <c r="B62" s="114">
        <f t="shared" si="0"/>
      </c>
      <c r="C62" s="97"/>
      <c r="D62" s="146"/>
      <c r="E62" s="147"/>
      <c r="F62" s="148"/>
      <c r="G62" s="121"/>
    </row>
    <row r="63" spans="1:7" s="1" customFormat="1" ht="12.75" customHeight="1">
      <c r="A63" s="100"/>
      <c r="B63" s="114">
        <f t="shared" si="0"/>
      </c>
      <c r="C63" s="97"/>
      <c r="D63" s="146"/>
      <c r="E63" s="147"/>
      <c r="F63" s="148"/>
      <c r="G63" s="121"/>
    </row>
    <row r="64" spans="1:7" s="1" customFormat="1" ht="12.75" customHeight="1">
      <c r="A64" s="100"/>
      <c r="B64" s="114">
        <f t="shared" si="0"/>
      </c>
      <c r="C64" s="97"/>
      <c r="D64" s="146"/>
      <c r="E64" s="147"/>
      <c r="F64" s="148"/>
      <c r="G64" s="121"/>
    </row>
    <row r="65" spans="1:7" s="1" customFormat="1" ht="12.75" customHeight="1">
      <c r="A65" s="100"/>
      <c r="B65" s="114">
        <f t="shared" si="0"/>
      </c>
      <c r="C65" s="97"/>
      <c r="D65" s="146"/>
      <c r="E65" s="147"/>
      <c r="F65" s="148"/>
      <c r="G65" s="121"/>
    </row>
    <row r="66" spans="1:7" s="1" customFormat="1" ht="12.75" customHeight="1">
      <c r="A66" s="100"/>
      <c r="B66" s="114">
        <f t="shared" si="0"/>
      </c>
      <c r="C66" s="97"/>
      <c r="D66" s="146"/>
      <c r="E66" s="147"/>
      <c r="F66" s="148"/>
      <c r="G66" s="121"/>
    </row>
    <row r="67" spans="1:7" s="1" customFormat="1" ht="12.75" customHeight="1">
      <c r="A67" s="100"/>
      <c r="B67" s="114">
        <f t="shared" si="0"/>
      </c>
      <c r="C67" s="97"/>
      <c r="D67" s="146"/>
      <c r="E67" s="147"/>
      <c r="F67" s="148"/>
      <c r="G67" s="121"/>
    </row>
    <row r="68" spans="1:7" s="1" customFormat="1" ht="12.75" customHeight="1">
      <c r="A68" s="100"/>
      <c r="B68" s="114">
        <f t="shared" si="0"/>
      </c>
      <c r="C68" s="97"/>
      <c r="D68" s="146"/>
      <c r="E68" s="147"/>
      <c r="F68" s="148"/>
      <c r="G68" s="121"/>
    </row>
    <row r="69" spans="1:7" s="1" customFormat="1" ht="12.75" customHeight="1">
      <c r="A69" s="100"/>
      <c r="B69" s="114">
        <f t="shared" si="0"/>
      </c>
      <c r="C69" s="97"/>
      <c r="D69" s="146"/>
      <c r="E69" s="147"/>
      <c r="F69" s="148"/>
      <c r="G69" s="121"/>
    </row>
    <row r="70" spans="1:7" s="1" customFormat="1" ht="12.75" customHeight="1">
      <c r="A70" s="100"/>
      <c r="B70" s="114">
        <f t="shared" si="0"/>
      </c>
      <c r="C70" s="97"/>
      <c r="D70" s="146"/>
      <c r="E70" s="147"/>
      <c r="F70" s="148"/>
      <c r="G70" s="121"/>
    </row>
    <row r="71" spans="1:7" s="1" customFormat="1" ht="12.75" customHeight="1">
      <c r="A71" s="100"/>
      <c r="B71" s="114">
        <f t="shared" si="0"/>
      </c>
      <c r="C71" s="97"/>
      <c r="D71" s="146"/>
      <c r="E71" s="147"/>
      <c r="F71" s="148"/>
      <c r="G71" s="121"/>
    </row>
    <row r="72" spans="1:7" s="1" customFormat="1" ht="12.75" customHeight="1">
      <c r="A72" s="100"/>
      <c r="B72" s="114">
        <f t="shared" si="0"/>
      </c>
      <c r="C72" s="97"/>
      <c r="D72" s="146"/>
      <c r="E72" s="147"/>
      <c r="F72" s="148"/>
      <c r="G72" s="121"/>
    </row>
    <row r="73" spans="1:7" s="1" customFormat="1" ht="12.75" customHeight="1">
      <c r="A73" s="100"/>
      <c r="B73" s="114">
        <f t="shared" si="0"/>
      </c>
      <c r="C73" s="97"/>
      <c r="D73" s="146"/>
      <c r="E73" s="147"/>
      <c r="F73" s="148"/>
      <c r="G73" s="121"/>
    </row>
    <row r="74" spans="1:7" s="1" customFormat="1" ht="12.75" customHeight="1">
      <c r="A74" s="100"/>
      <c r="B74" s="114">
        <f t="shared" si="0"/>
      </c>
      <c r="C74" s="97"/>
      <c r="D74" s="146"/>
      <c r="E74" s="147"/>
      <c r="F74" s="148"/>
      <c r="G74" s="121"/>
    </row>
    <row r="75" spans="1:7" s="1" customFormat="1" ht="12.75" customHeight="1">
      <c r="A75" s="100"/>
      <c r="B75" s="114">
        <f t="shared" si="0"/>
      </c>
      <c r="C75" s="97"/>
      <c r="D75" s="146"/>
      <c r="E75" s="147"/>
      <c r="F75" s="148"/>
      <c r="G75" s="121"/>
    </row>
    <row r="76" spans="1:7" s="1" customFormat="1" ht="12.75" customHeight="1">
      <c r="A76" s="100"/>
      <c r="B76" s="114">
        <f t="shared" si="0"/>
      </c>
      <c r="C76" s="97"/>
      <c r="D76" s="146"/>
      <c r="E76" s="147"/>
      <c r="F76" s="148"/>
      <c r="G76" s="121"/>
    </row>
    <row r="77" spans="1:7" s="1" customFormat="1" ht="12.75" customHeight="1">
      <c r="A77" s="100"/>
      <c r="B77" s="114">
        <f aca="true" t="shared" si="1" ref="B77:B101">IF(A77="","",A77+G$4)</f>
      </c>
      <c r="C77" s="97"/>
      <c r="D77" s="146"/>
      <c r="E77" s="147"/>
      <c r="F77" s="148"/>
      <c r="G77" s="121"/>
    </row>
    <row r="78" spans="1:7" s="1" customFormat="1" ht="12.75" customHeight="1">
      <c r="A78" s="100"/>
      <c r="B78" s="114">
        <f t="shared" si="1"/>
      </c>
      <c r="C78" s="97"/>
      <c r="D78" s="146"/>
      <c r="E78" s="147"/>
      <c r="F78" s="148"/>
      <c r="G78" s="121"/>
    </row>
    <row r="79" spans="1:7" s="1" customFormat="1" ht="12.75" customHeight="1">
      <c r="A79" s="100"/>
      <c r="B79" s="114">
        <f t="shared" si="1"/>
      </c>
      <c r="C79" s="97"/>
      <c r="D79" s="146"/>
      <c r="E79" s="147"/>
      <c r="F79" s="148"/>
      <c r="G79" s="121"/>
    </row>
    <row r="80" spans="1:7" s="1" customFormat="1" ht="12.75" customHeight="1">
      <c r="A80" s="100"/>
      <c r="B80" s="114">
        <f t="shared" si="1"/>
      </c>
      <c r="C80" s="97"/>
      <c r="D80" s="146"/>
      <c r="E80" s="147"/>
      <c r="F80" s="148"/>
      <c r="G80" s="121"/>
    </row>
    <row r="81" spans="1:7" s="1" customFormat="1" ht="12.75" customHeight="1">
      <c r="A81" s="100"/>
      <c r="B81" s="114">
        <f t="shared" si="1"/>
      </c>
      <c r="C81" s="97"/>
      <c r="D81" s="146"/>
      <c r="E81" s="147"/>
      <c r="F81" s="148"/>
      <c r="G81" s="121"/>
    </row>
    <row r="82" spans="1:7" s="1" customFormat="1" ht="12.75" customHeight="1">
      <c r="A82" s="100"/>
      <c r="B82" s="114">
        <f t="shared" si="1"/>
      </c>
      <c r="C82" s="97"/>
      <c r="D82" s="146"/>
      <c r="E82" s="147"/>
      <c r="F82" s="148"/>
      <c r="G82" s="121"/>
    </row>
    <row r="83" spans="1:7" s="1" customFormat="1" ht="12.75" customHeight="1">
      <c r="A83" s="100"/>
      <c r="B83" s="114">
        <f t="shared" si="1"/>
      </c>
      <c r="C83" s="97"/>
      <c r="D83" s="146"/>
      <c r="E83" s="147"/>
      <c r="F83" s="148"/>
      <c r="G83" s="121"/>
    </row>
    <row r="84" spans="1:7" s="1" customFormat="1" ht="12.75" customHeight="1">
      <c r="A84" s="100"/>
      <c r="B84" s="114">
        <f t="shared" si="1"/>
      </c>
      <c r="C84" s="97"/>
      <c r="D84" s="146"/>
      <c r="E84" s="147"/>
      <c r="F84" s="148"/>
      <c r="G84" s="121"/>
    </row>
    <row r="85" spans="1:7" s="36" customFormat="1" ht="12.75" customHeight="1">
      <c r="A85" s="100"/>
      <c r="B85" s="114">
        <f t="shared" si="1"/>
      </c>
      <c r="C85" s="97"/>
      <c r="D85" s="146"/>
      <c r="E85" s="147"/>
      <c r="F85" s="148"/>
      <c r="G85" s="121"/>
    </row>
    <row r="86" spans="1:7" s="1" customFormat="1" ht="12.75" customHeight="1">
      <c r="A86" s="100"/>
      <c r="B86" s="114">
        <f t="shared" si="1"/>
      </c>
      <c r="C86" s="97"/>
      <c r="D86" s="146"/>
      <c r="E86" s="147"/>
      <c r="F86" s="148"/>
      <c r="G86" s="121"/>
    </row>
    <row r="87" spans="1:7" s="1" customFormat="1" ht="12.75" customHeight="1">
      <c r="A87" s="100"/>
      <c r="B87" s="114">
        <f t="shared" si="1"/>
      </c>
      <c r="C87" s="97"/>
      <c r="D87" s="146"/>
      <c r="E87" s="147"/>
      <c r="F87" s="148"/>
      <c r="G87" s="121"/>
    </row>
    <row r="88" spans="1:7" s="1" customFormat="1" ht="12.75" customHeight="1">
      <c r="A88" s="100"/>
      <c r="B88" s="114">
        <f t="shared" si="1"/>
      </c>
      <c r="C88" s="97"/>
      <c r="D88" s="146"/>
      <c r="E88" s="147"/>
      <c r="F88" s="148"/>
      <c r="G88" s="121"/>
    </row>
    <row r="89" spans="1:7" s="1" customFormat="1" ht="12.75" customHeight="1">
      <c r="A89" s="100"/>
      <c r="B89" s="114">
        <f t="shared" si="1"/>
      </c>
      <c r="C89" s="97"/>
      <c r="D89" s="146"/>
      <c r="E89" s="147"/>
      <c r="F89" s="148"/>
      <c r="G89" s="121"/>
    </row>
    <row r="90" spans="1:7" s="1" customFormat="1" ht="12.75" customHeight="1">
      <c r="A90" s="100"/>
      <c r="B90" s="114">
        <f t="shared" si="1"/>
      </c>
      <c r="C90" s="97"/>
      <c r="D90" s="146"/>
      <c r="E90" s="147"/>
      <c r="F90" s="148"/>
      <c r="G90" s="121"/>
    </row>
    <row r="91" spans="1:7" s="1" customFormat="1" ht="12.75" customHeight="1">
      <c r="A91" s="100"/>
      <c r="B91" s="114">
        <f t="shared" si="1"/>
      </c>
      <c r="C91" s="97"/>
      <c r="D91" s="146"/>
      <c r="E91" s="147"/>
      <c r="F91" s="148"/>
      <c r="G91" s="121"/>
    </row>
    <row r="92" spans="1:7" s="1" customFormat="1" ht="12.75" customHeight="1">
      <c r="A92" s="100"/>
      <c r="B92" s="114">
        <f t="shared" si="1"/>
      </c>
      <c r="C92" s="97"/>
      <c r="D92" s="146"/>
      <c r="E92" s="147"/>
      <c r="F92" s="148"/>
      <c r="G92" s="121"/>
    </row>
    <row r="93" spans="1:7" s="1" customFormat="1" ht="12.75" customHeight="1">
      <c r="A93" s="100"/>
      <c r="B93" s="114">
        <f t="shared" si="1"/>
      </c>
      <c r="C93" s="97"/>
      <c r="D93" s="146"/>
      <c r="E93" s="147"/>
      <c r="F93" s="148"/>
      <c r="G93" s="121"/>
    </row>
    <row r="94" spans="1:7" s="1" customFormat="1" ht="12.75" customHeight="1">
      <c r="A94" s="100"/>
      <c r="B94" s="114">
        <f t="shared" si="1"/>
      </c>
      <c r="C94" s="97"/>
      <c r="D94" s="146"/>
      <c r="E94" s="147"/>
      <c r="F94" s="148"/>
      <c r="G94" s="121"/>
    </row>
    <row r="95" spans="1:7" s="1" customFormat="1" ht="12.75" customHeight="1">
      <c r="A95" s="100"/>
      <c r="B95" s="114">
        <f t="shared" si="1"/>
      </c>
      <c r="C95" s="97"/>
      <c r="D95" s="146"/>
      <c r="E95" s="147"/>
      <c r="F95" s="148"/>
      <c r="G95" s="121"/>
    </row>
    <row r="96" spans="1:7" s="1" customFormat="1" ht="12.75" customHeight="1">
      <c r="A96" s="100"/>
      <c r="B96" s="114">
        <f t="shared" si="1"/>
      </c>
      <c r="C96" s="97"/>
      <c r="D96" s="146"/>
      <c r="E96" s="147"/>
      <c r="F96" s="148"/>
      <c r="G96" s="121"/>
    </row>
    <row r="97" spans="1:7" s="1" customFormat="1" ht="12.75" customHeight="1">
      <c r="A97" s="100"/>
      <c r="B97" s="114">
        <f t="shared" si="1"/>
      </c>
      <c r="C97" s="97"/>
      <c r="D97" s="146"/>
      <c r="E97" s="147"/>
      <c r="F97" s="148"/>
      <c r="G97" s="121"/>
    </row>
    <row r="98" spans="1:7" s="1" customFormat="1" ht="12.75" customHeight="1">
      <c r="A98" s="100"/>
      <c r="B98" s="114">
        <f t="shared" si="1"/>
      </c>
      <c r="C98" s="97"/>
      <c r="D98" s="146"/>
      <c r="E98" s="147"/>
      <c r="F98" s="148"/>
      <c r="G98" s="121"/>
    </row>
    <row r="99" spans="1:7" s="1" customFormat="1" ht="12.75" customHeight="1">
      <c r="A99" s="100"/>
      <c r="B99" s="114">
        <f t="shared" si="1"/>
      </c>
      <c r="C99" s="97"/>
      <c r="D99" s="146"/>
      <c r="E99" s="147"/>
      <c r="F99" s="148"/>
      <c r="G99" s="121"/>
    </row>
    <row r="100" spans="1:7" s="1" customFormat="1" ht="12.75" customHeight="1">
      <c r="A100" s="100"/>
      <c r="B100" s="114">
        <f t="shared" si="1"/>
      </c>
      <c r="C100" s="97"/>
      <c r="D100" s="146"/>
      <c r="E100" s="147"/>
      <c r="F100" s="148"/>
      <c r="G100" s="121"/>
    </row>
    <row r="101" spans="1:7" s="1" customFormat="1" ht="12.75" customHeight="1">
      <c r="A101" s="100"/>
      <c r="B101" s="114">
        <f t="shared" si="1"/>
      </c>
      <c r="C101" s="97"/>
      <c r="D101" s="146"/>
      <c r="E101" s="147"/>
      <c r="F101" s="148"/>
      <c r="G101" s="121"/>
    </row>
    <row r="102" spans="1:7" s="1" customFormat="1" ht="12.75" customHeight="1" thickBot="1">
      <c r="A102" s="103"/>
      <c r="B102" s="105">
        <f>IF(A102="","",A102+0.4583333)</f>
      </c>
      <c r="C102" s="6"/>
      <c r="D102" s="157"/>
      <c r="E102" s="158"/>
      <c r="F102" s="159"/>
      <c r="G102" s="122"/>
    </row>
    <row r="103" spans="1:7" ht="12.75" customHeight="1">
      <c r="A103" s="19"/>
      <c r="B103" s="19"/>
      <c r="C103" s="19"/>
      <c r="D103" s="19"/>
      <c r="E103" s="19"/>
      <c r="F103" s="20"/>
      <c r="G103" s="21"/>
    </row>
    <row r="104" spans="1:7" ht="12.75" customHeight="1">
      <c r="A104" s="19"/>
      <c r="B104" s="19"/>
      <c r="C104" s="19"/>
      <c r="D104" s="19"/>
      <c r="E104" s="19"/>
      <c r="F104" s="20"/>
      <c r="G104" s="21"/>
    </row>
    <row r="105" spans="1:7" ht="12.75" customHeight="1">
      <c r="A105" s="19"/>
      <c r="B105" s="19"/>
      <c r="C105" s="19"/>
      <c r="D105" s="19"/>
      <c r="E105" s="19"/>
      <c r="F105" s="20"/>
      <c r="G105" s="21"/>
    </row>
    <row r="106" spans="1:7" ht="12.75" customHeight="1">
      <c r="A106" s="19"/>
      <c r="B106" s="19"/>
      <c r="C106" s="19"/>
      <c r="D106" s="19"/>
      <c r="E106" s="19"/>
      <c r="F106" s="20"/>
      <c r="G106" s="21"/>
    </row>
    <row r="107" spans="1:7" ht="12.75" customHeight="1">
      <c r="A107" s="19"/>
      <c r="B107" s="19"/>
      <c r="C107" s="19"/>
      <c r="D107" s="19"/>
      <c r="E107" s="19"/>
      <c r="F107" s="20"/>
      <c r="G107" s="21"/>
    </row>
    <row r="108" spans="1:7" ht="12.75" customHeight="1">
      <c r="A108" s="19"/>
      <c r="B108" s="19"/>
      <c r="C108" s="19"/>
      <c r="D108" s="19"/>
      <c r="E108" s="19"/>
      <c r="F108" s="20"/>
      <c r="G108" s="21"/>
    </row>
    <row r="109" spans="1:7" ht="12.75" customHeight="1">
      <c r="A109" s="19"/>
      <c r="B109" s="19"/>
      <c r="C109" s="19"/>
      <c r="D109" s="19"/>
      <c r="E109" s="19"/>
      <c r="F109" s="20"/>
      <c r="G109" s="21"/>
    </row>
    <row r="110" spans="1:7" ht="12.75" customHeight="1">
      <c r="A110" s="19"/>
      <c r="B110" s="19"/>
      <c r="C110" s="19"/>
      <c r="D110" s="19"/>
      <c r="E110" s="19"/>
      <c r="F110" s="20"/>
      <c r="G110" s="21"/>
    </row>
    <row r="111" spans="1:7" ht="12.75" customHeight="1">
      <c r="A111" s="19"/>
      <c r="B111" s="19"/>
      <c r="C111" s="19"/>
      <c r="D111" s="19"/>
      <c r="E111" s="19"/>
      <c r="F111" s="20"/>
      <c r="G111" s="21"/>
    </row>
    <row r="112" spans="1:7" ht="12.75" customHeight="1">
      <c r="A112" s="19"/>
      <c r="B112" s="19"/>
      <c r="C112" s="19"/>
      <c r="D112" s="19"/>
      <c r="E112" s="19"/>
      <c r="F112" s="20"/>
      <c r="G112" s="21"/>
    </row>
    <row r="113" spans="1:7" ht="12.75" customHeight="1">
      <c r="A113" s="19"/>
      <c r="B113" s="19"/>
      <c r="C113" s="19"/>
      <c r="D113" s="19"/>
      <c r="E113" s="19"/>
      <c r="F113" s="20"/>
      <c r="G113" s="21"/>
    </row>
    <row r="114" spans="1:7" ht="12.75" customHeight="1">
      <c r="A114" s="19"/>
      <c r="B114" s="19"/>
      <c r="C114" s="19"/>
      <c r="D114" s="19"/>
      <c r="E114" s="19"/>
      <c r="F114" s="20"/>
      <c r="G114" s="21"/>
    </row>
    <row r="115" spans="1:7" ht="12.75" customHeight="1">
      <c r="A115" s="19"/>
      <c r="B115" s="19"/>
      <c r="C115" s="19"/>
      <c r="D115" s="19"/>
      <c r="E115" s="19"/>
      <c r="F115" s="20"/>
      <c r="G115" s="21"/>
    </row>
    <row r="116" spans="1:7" ht="12.75" customHeight="1">
      <c r="A116" s="19"/>
      <c r="B116" s="19"/>
      <c r="C116" s="19"/>
      <c r="D116" s="19"/>
      <c r="E116" s="19"/>
      <c r="F116" s="20"/>
      <c r="G116" s="21"/>
    </row>
    <row r="117" spans="1:7" ht="12.75" customHeight="1">
      <c r="A117" s="19"/>
      <c r="B117" s="19"/>
      <c r="C117" s="19"/>
      <c r="D117" s="19"/>
      <c r="E117" s="19"/>
      <c r="F117" s="20"/>
      <c r="G117" s="21"/>
    </row>
    <row r="118" spans="1:7" ht="12.75" customHeight="1">
      <c r="A118" s="19"/>
      <c r="B118" s="19"/>
      <c r="C118" s="19"/>
      <c r="D118" s="19"/>
      <c r="E118" s="19"/>
      <c r="F118" s="20"/>
      <c r="G118" s="21"/>
    </row>
    <row r="119" spans="1:7" ht="12.75" customHeight="1">
      <c r="A119" s="19"/>
      <c r="B119" s="19"/>
      <c r="C119" s="19"/>
      <c r="D119" s="19"/>
      <c r="E119" s="19"/>
      <c r="F119" s="20"/>
      <c r="G119" s="21"/>
    </row>
    <row r="120" spans="1:7" ht="12.75" customHeight="1">
      <c r="A120" s="19"/>
      <c r="B120" s="19"/>
      <c r="C120" s="19"/>
      <c r="D120" s="19"/>
      <c r="E120" s="19"/>
      <c r="F120" s="20"/>
      <c r="G120" s="21"/>
    </row>
    <row r="121" spans="1:7" ht="12.75" customHeight="1">
      <c r="A121" s="19"/>
      <c r="B121" s="19"/>
      <c r="C121" s="19"/>
      <c r="D121" s="19"/>
      <c r="E121" s="19"/>
      <c r="F121" s="20"/>
      <c r="G121" s="21"/>
    </row>
    <row r="122" spans="1:7" ht="12.75" customHeight="1">
      <c r="A122" s="19"/>
      <c r="B122" s="19"/>
      <c r="C122" s="19"/>
      <c r="D122" s="19"/>
      <c r="E122" s="19"/>
      <c r="F122" s="20"/>
      <c r="G122" s="21"/>
    </row>
    <row r="123" spans="1:7" ht="12.75" customHeight="1">
      <c r="A123" s="19"/>
      <c r="B123" s="19"/>
      <c r="C123" s="19"/>
      <c r="D123" s="19"/>
      <c r="E123" s="19"/>
      <c r="F123" s="20"/>
      <c r="G123" s="21"/>
    </row>
    <row r="124" spans="1:7" ht="12.75" customHeight="1">
      <c r="A124" s="19"/>
      <c r="B124" s="19"/>
      <c r="C124" s="19"/>
      <c r="D124" s="19"/>
      <c r="E124" s="19"/>
      <c r="F124" s="20"/>
      <c r="G124" s="21"/>
    </row>
    <row r="125" spans="1:7" ht="12.75" customHeight="1">
      <c r="A125" s="19"/>
      <c r="B125" s="19"/>
      <c r="C125" s="19"/>
      <c r="D125" s="19"/>
      <c r="E125" s="19"/>
      <c r="F125" s="20"/>
      <c r="G125" s="21"/>
    </row>
    <row r="126" spans="1:7" ht="12.75" customHeight="1">
      <c r="A126" s="19"/>
      <c r="B126" s="19"/>
      <c r="C126" s="19"/>
      <c r="D126" s="19"/>
      <c r="E126" s="19"/>
      <c r="F126" s="20"/>
      <c r="G126" s="21"/>
    </row>
    <row r="127" spans="1:7" ht="12.75" customHeight="1">
      <c r="A127" s="19"/>
      <c r="B127" s="19"/>
      <c r="C127" s="19"/>
      <c r="D127" s="19"/>
      <c r="E127" s="19"/>
      <c r="F127" s="20"/>
      <c r="G127" s="21"/>
    </row>
    <row r="128" spans="1:7" ht="12.75" customHeight="1">
      <c r="A128" s="19"/>
      <c r="B128" s="19"/>
      <c r="C128" s="19"/>
      <c r="D128" s="19"/>
      <c r="E128" s="19"/>
      <c r="F128" s="20"/>
      <c r="G128" s="21"/>
    </row>
    <row r="129" spans="1:7" ht="12.75" customHeight="1">
      <c r="A129" s="19"/>
      <c r="B129" s="19"/>
      <c r="C129" s="19"/>
      <c r="D129" s="19"/>
      <c r="E129" s="19"/>
      <c r="F129" s="20"/>
      <c r="G129" s="21"/>
    </row>
    <row r="130" spans="1:7" ht="12.75" customHeight="1">
      <c r="A130" s="19"/>
      <c r="B130" s="19"/>
      <c r="C130" s="19"/>
      <c r="D130" s="19"/>
      <c r="E130" s="19"/>
      <c r="F130" s="20"/>
      <c r="G130" s="21"/>
    </row>
    <row r="131" spans="1:7" ht="12.75" customHeight="1">
      <c r="A131" s="19"/>
      <c r="B131" s="19"/>
      <c r="C131" s="19"/>
      <c r="D131" s="19"/>
      <c r="E131" s="19"/>
      <c r="F131" s="20"/>
      <c r="G131" s="21"/>
    </row>
    <row r="132" spans="1:7" ht="12.75" customHeight="1">
      <c r="A132" s="19"/>
      <c r="B132" s="19"/>
      <c r="C132" s="19"/>
      <c r="D132" s="19"/>
      <c r="E132" s="19"/>
      <c r="F132" s="20"/>
      <c r="G132" s="21"/>
    </row>
    <row r="133" spans="1:7" ht="12.75" customHeight="1">
      <c r="A133" s="19"/>
      <c r="B133" s="19"/>
      <c r="C133" s="19"/>
      <c r="D133" s="19"/>
      <c r="E133" s="19"/>
      <c r="F133" s="20"/>
      <c r="G133" s="21"/>
    </row>
    <row r="134" spans="1:7" ht="12.75" customHeight="1">
      <c r="A134" s="19"/>
      <c r="B134" s="19"/>
      <c r="C134" s="19"/>
      <c r="D134" s="19"/>
      <c r="E134" s="19"/>
      <c r="F134" s="20"/>
      <c r="G134" s="21"/>
    </row>
    <row r="135" spans="1:7" ht="12.75" customHeight="1">
      <c r="A135" s="19"/>
      <c r="B135" s="19"/>
      <c r="C135" s="19"/>
      <c r="D135" s="19"/>
      <c r="E135" s="19"/>
      <c r="F135" s="20"/>
      <c r="G135" s="21"/>
    </row>
    <row r="136" spans="1:7" ht="12.75" customHeight="1">
      <c r="A136" s="19"/>
      <c r="B136" s="19"/>
      <c r="C136" s="19"/>
      <c r="D136" s="19"/>
      <c r="E136" s="19"/>
      <c r="F136" s="20"/>
      <c r="G136" s="21"/>
    </row>
    <row r="137" spans="1:7" ht="12.75" customHeight="1">
      <c r="A137" s="19"/>
      <c r="B137" s="19"/>
      <c r="C137" s="19"/>
      <c r="D137" s="19"/>
      <c r="E137" s="19"/>
      <c r="F137" s="20"/>
      <c r="G137" s="21"/>
    </row>
    <row r="138" spans="1:7" ht="12.75" customHeight="1">
      <c r="A138" s="19"/>
      <c r="B138" s="19"/>
      <c r="C138" s="19"/>
      <c r="D138" s="19"/>
      <c r="E138" s="19"/>
      <c r="F138" s="20"/>
      <c r="G138" s="21"/>
    </row>
    <row r="139" spans="1:7" ht="12.75" customHeight="1">
      <c r="A139" s="19"/>
      <c r="B139" s="19"/>
      <c r="C139" s="19"/>
      <c r="D139" s="19"/>
      <c r="E139" s="19"/>
      <c r="F139" s="20"/>
      <c r="G139" s="21"/>
    </row>
    <row r="140" spans="1:7" ht="12.75" customHeight="1">
      <c r="A140" s="19"/>
      <c r="B140" s="19"/>
      <c r="C140" s="19"/>
      <c r="D140" s="19"/>
      <c r="E140" s="19"/>
      <c r="F140" s="20"/>
      <c r="G140" s="21"/>
    </row>
    <row r="141" spans="1:7" ht="12.75" customHeight="1">
      <c r="A141" s="19"/>
      <c r="B141" s="19"/>
      <c r="C141" s="19"/>
      <c r="D141" s="19"/>
      <c r="E141" s="19"/>
      <c r="F141" s="20"/>
      <c r="G141" s="21"/>
    </row>
    <row r="142" spans="1:7" ht="12.75" customHeight="1">
      <c r="A142" s="19"/>
      <c r="B142" s="19"/>
      <c r="C142" s="19"/>
      <c r="D142" s="19"/>
      <c r="E142" s="19"/>
      <c r="F142" s="20"/>
      <c r="G142" s="21"/>
    </row>
    <row r="143" spans="1:7" ht="12.75" customHeight="1">
      <c r="A143" s="19"/>
      <c r="B143" s="19"/>
      <c r="C143" s="19"/>
      <c r="D143" s="19"/>
      <c r="E143" s="19"/>
      <c r="F143" s="20"/>
      <c r="G143" s="21"/>
    </row>
    <row r="144" spans="1:7" ht="12.75" customHeight="1">
      <c r="A144" s="19"/>
      <c r="B144" s="19"/>
      <c r="C144" s="19"/>
      <c r="D144" s="19"/>
      <c r="E144" s="19"/>
      <c r="F144" s="20"/>
      <c r="G144" s="21"/>
    </row>
    <row r="145" spans="1:7" ht="12.75" customHeight="1">
      <c r="A145" s="19"/>
      <c r="B145" s="19"/>
      <c r="C145" s="19"/>
      <c r="D145" s="19"/>
      <c r="E145" s="19"/>
      <c r="F145" s="20"/>
      <c r="G145" s="21"/>
    </row>
    <row r="146" spans="1:7" ht="12.75" customHeight="1">
      <c r="A146" s="19"/>
      <c r="B146" s="19"/>
      <c r="C146" s="19"/>
      <c r="D146" s="19"/>
      <c r="E146" s="19"/>
      <c r="F146" s="20"/>
      <c r="G146" s="21"/>
    </row>
    <row r="147" spans="1:7" ht="12.75" customHeight="1">
      <c r="A147" s="19"/>
      <c r="B147" s="19"/>
      <c r="C147" s="19"/>
      <c r="D147" s="19"/>
      <c r="E147" s="19"/>
      <c r="F147" s="20"/>
      <c r="G147" s="21"/>
    </row>
    <row r="148" spans="1:7" ht="12.75" customHeight="1">
      <c r="A148" s="19"/>
      <c r="B148" s="19"/>
      <c r="C148" s="19"/>
      <c r="D148" s="19"/>
      <c r="E148" s="19"/>
      <c r="F148" s="20"/>
      <c r="G148" s="21"/>
    </row>
    <row r="149" spans="1:7" ht="12.75" customHeight="1">
      <c r="A149" s="19"/>
      <c r="B149" s="19"/>
      <c r="C149" s="19"/>
      <c r="D149" s="19"/>
      <c r="E149" s="19"/>
      <c r="F149" s="20"/>
      <c r="G149" s="21"/>
    </row>
    <row r="150" spans="1:7" ht="12.75" customHeight="1">
      <c r="A150" s="19"/>
      <c r="B150" s="19"/>
      <c r="C150" s="19"/>
      <c r="D150" s="19"/>
      <c r="E150" s="19"/>
      <c r="F150" s="20"/>
      <c r="G150" s="21"/>
    </row>
    <row r="151" spans="1:7" ht="12.75" customHeight="1">
      <c r="A151" s="19"/>
      <c r="B151" s="19"/>
      <c r="C151" s="19"/>
      <c r="D151" s="19"/>
      <c r="E151" s="19"/>
      <c r="F151" s="20"/>
      <c r="G151" s="21"/>
    </row>
    <row r="152" spans="1:7" ht="12.75" customHeight="1">
      <c r="A152" s="19"/>
      <c r="B152" s="19"/>
      <c r="C152" s="19"/>
      <c r="D152" s="19"/>
      <c r="E152" s="19"/>
      <c r="F152" s="20"/>
      <c r="G152" s="21"/>
    </row>
    <row r="153" spans="1:7" ht="12.75" customHeight="1">
      <c r="A153" s="19"/>
      <c r="B153" s="19"/>
      <c r="C153" s="19"/>
      <c r="D153" s="19"/>
      <c r="E153" s="19"/>
      <c r="F153" s="20"/>
      <c r="G153" s="21"/>
    </row>
    <row r="154" spans="1:7" ht="12.75" customHeight="1">
      <c r="A154" s="19"/>
      <c r="B154" s="19"/>
      <c r="C154" s="19"/>
      <c r="D154" s="19"/>
      <c r="E154" s="19"/>
      <c r="F154" s="20"/>
      <c r="G154" s="21"/>
    </row>
    <row r="155" spans="1:7" ht="12.75" customHeight="1">
      <c r="A155" s="19"/>
      <c r="B155" s="19"/>
      <c r="C155" s="19"/>
      <c r="D155" s="19"/>
      <c r="E155" s="19"/>
      <c r="F155" s="20"/>
      <c r="G155" s="21"/>
    </row>
    <row r="156" spans="1:7" ht="12.75" customHeight="1">
      <c r="A156" s="19"/>
      <c r="B156" s="19"/>
      <c r="C156" s="19"/>
      <c r="D156" s="19"/>
      <c r="E156" s="19"/>
      <c r="F156" s="20"/>
      <c r="G156" s="21"/>
    </row>
    <row r="157" spans="1:7" ht="12.75" customHeight="1">
      <c r="A157" s="19"/>
      <c r="B157" s="19"/>
      <c r="C157" s="19"/>
      <c r="D157" s="19"/>
      <c r="E157" s="19"/>
      <c r="F157" s="20"/>
      <c r="G157" s="21"/>
    </row>
    <row r="158" spans="1:7" ht="12.75" customHeight="1">
      <c r="A158" s="19"/>
      <c r="B158" s="19"/>
      <c r="C158" s="19"/>
      <c r="D158" s="19"/>
      <c r="E158" s="19"/>
      <c r="F158" s="20"/>
      <c r="G158" s="21"/>
    </row>
    <row r="159" spans="1:7" ht="12.75" customHeight="1">
      <c r="A159" s="19"/>
      <c r="B159" s="19"/>
      <c r="C159" s="19"/>
      <c r="D159" s="19"/>
      <c r="E159" s="19"/>
      <c r="F159" s="20"/>
      <c r="G159" s="21"/>
    </row>
    <row r="160" spans="1:7" ht="12.75" customHeight="1">
      <c r="A160" s="19"/>
      <c r="B160" s="19"/>
      <c r="C160" s="19"/>
      <c r="D160" s="19"/>
      <c r="E160" s="19"/>
      <c r="F160" s="20"/>
      <c r="G160" s="21"/>
    </row>
    <row r="161" spans="1:7" ht="12.75" customHeight="1">
      <c r="A161" s="19"/>
      <c r="B161" s="19"/>
      <c r="C161" s="19"/>
      <c r="D161" s="19"/>
      <c r="E161" s="19"/>
      <c r="F161" s="20"/>
      <c r="G161" s="21"/>
    </row>
    <row r="162" spans="1:7" ht="12.75" customHeight="1">
      <c r="A162" s="19"/>
      <c r="B162" s="19"/>
      <c r="C162" s="19"/>
      <c r="D162" s="19"/>
      <c r="E162" s="19"/>
      <c r="F162" s="20"/>
      <c r="G162" s="21"/>
    </row>
    <row r="163" spans="1:7" ht="12.75" customHeight="1">
      <c r="A163" s="19"/>
      <c r="B163" s="19"/>
      <c r="C163" s="19"/>
      <c r="D163" s="19"/>
      <c r="E163" s="19"/>
      <c r="F163" s="20"/>
      <c r="G163" s="21"/>
    </row>
    <row r="164" spans="1:7" ht="12.75" customHeight="1">
      <c r="A164" s="19"/>
      <c r="B164" s="19"/>
      <c r="C164" s="19"/>
      <c r="D164" s="19"/>
      <c r="E164" s="19"/>
      <c r="F164" s="20"/>
      <c r="G164" s="21"/>
    </row>
    <row r="165" spans="1:7" ht="12.75" customHeight="1">
      <c r="A165" s="19"/>
      <c r="B165" s="19"/>
      <c r="C165" s="19"/>
      <c r="D165" s="19"/>
      <c r="E165" s="19"/>
      <c r="F165" s="20"/>
      <c r="G165" s="21"/>
    </row>
    <row r="166" spans="1:7" ht="12.75" customHeight="1">
      <c r="A166" s="19"/>
      <c r="B166" s="19"/>
      <c r="C166" s="19"/>
      <c r="D166" s="19"/>
      <c r="E166" s="19"/>
      <c r="F166" s="20"/>
      <c r="G166" s="21"/>
    </row>
    <row r="167" spans="1:7" ht="12.75" customHeight="1">
      <c r="A167" s="19"/>
      <c r="B167" s="19"/>
      <c r="C167" s="19"/>
      <c r="D167" s="19"/>
      <c r="E167" s="19"/>
      <c r="F167" s="20"/>
      <c r="G167" s="21"/>
    </row>
    <row r="168" spans="1:7" ht="12.75" customHeight="1">
      <c r="A168" s="19"/>
      <c r="B168" s="19"/>
      <c r="C168" s="19"/>
      <c r="D168" s="19"/>
      <c r="E168" s="19"/>
      <c r="F168" s="20"/>
      <c r="G168" s="21"/>
    </row>
    <row r="169" spans="1:7" ht="12.75" customHeight="1">
      <c r="A169" s="19"/>
      <c r="B169" s="19"/>
      <c r="C169" s="19"/>
      <c r="D169" s="19"/>
      <c r="E169" s="19"/>
      <c r="F169" s="20"/>
      <c r="G169" s="21"/>
    </row>
    <row r="170" spans="1:7" ht="12.75" customHeight="1">
      <c r="A170" s="19"/>
      <c r="B170" s="19"/>
      <c r="C170" s="19"/>
      <c r="D170" s="19"/>
      <c r="E170" s="19"/>
      <c r="F170" s="20"/>
      <c r="G170" s="21"/>
    </row>
    <row r="171" spans="1:7" ht="12.75" customHeight="1">
      <c r="A171" s="19"/>
      <c r="B171" s="19"/>
      <c r="C171" s="19"/>
      <c r="D171" s="19"/>
      <c r="E171" s="19"/>
      <c r="F171" s="20"/>
      <c r="G171" s="21"/>
    </row>
    <row r="172" spans="1:7" ht="12.75" customHeight="1">
      <c r="A172" s="19"/>
      <c r="B172" s="19"/>
      <c r="C172" s="19"/>
      <c r="D172" s="19"/>
      <c r="E172" s="19"/>
      <c r="F172" s="20"/>
      <c r="G172" s="21"/>
    </row>
    <row r="173" spans="1:7" ht="12.75" customHeight="1">
      <c r="A173" s="19"/>
      <c r="B173" s="19"/>
      <c r="C173" s="19"/>
      <c r="D173" s="19"/>
      <c r="E173" s="19"/>
      <c r="F173" s="20"/>
      <c r="G173" s="21"/>
    </row>
    <row r="174" spans="1:7" ht="12.75" customHeight="1">
      <c r="A174" s="19"/>
      <c r="B174" s="19"/>
      <c r="C174" s="19"/>
      <c r="D174" s="19"/>
      <c r="E174" s="19"/>
      <c r="F174" s="20"/>
      <c r="G174" s="21"/>
    </row>
    <row r="175" spans="1:7" ht="12.75" customHeight="1">
      <c r="A175" s="19"/>
      <c r="B175" s="19"/>
      <c r="C175" s="19"/>
      <c r="D175" s="19"/>
      <c r="E175" s="19"/>
      <c r="F175" s="20"/>
      <c r="G175" s="21"/>
    </row>
    <row r="176" spans="1:7" ht="12.75" customHeight="1">
      <c r="A176" s="19"/>
      <c r="B176" s="19"/>
      <c r="C176" s="19"/>
      <c r="D176" s="19"/>
      <c r="E176" s="19"/>
      <c r="F176" s="20"/>
      <c r="G176" s="21"/>
    </row>
    <row r="177" spans="1:7" ht="12.75" customHeight="1">
      <c r="A177" s="19"/>
      <c r="B177" s="19"/>
      <c r="C177" s="19"/>
      <c r="D177" s="19"/>
      <c r="E177" s="19"/>
      <c r="F177" s="20"/>
      <c r="G177" s="21"/>
    </row>
    <row r="178" spans="1:7" ht="12.75" customHeight="1">
      <c r="A178" s="19"/>
      <c r="B178" s="19"/>
      <c r="C178" s="19"/>
      <c r="D178" s="19"/>
      <c r="E178" s="19"/>
      <c r="F178" s="20"/>
      <c r="G178" s="21"/>
    </row>
    <row r="179" spans="1:7" ht="12.75" customHeight="1">
      <c r="A179" s="19"/>
      <c r="B179" s="19"/>
      <c r="C179" s="19"/>
      <c r="D179" s="19"/>
      <c r="E179" s="19"/>
      <c r="F179" s="20"/>
      <c r="G179" s="21"/>
    </row>
    <row r="180" spans="1:7" ht="12.75" customHeight="1">
      <c r="A180" s="19"/>
      <c r="B180" s="19"/>
      <c r="C180" s="19"/>
      <c r="D180" s="19"/>
      <c r="E180" s="19"/>
      <c r="F180" s="20"/>
      <c r="G180" s="21"/>
    </row>
    <row r="181" spans="1:7" ht="12.75" customHeight="1">
      <c r="A181" s="19"/>
      <c r="B181" s="19"/>
      <c r="C181" s="19"/>
      <c r="D181" s="19"/>
      <c r="E181" s="19"/>
      <c r="F181" s="20"/>
      <c r="G181" s="21"/>
    </row>
    <row r="182" spans="1:7" ht="12.75" customHeight="1">
      <c r="A182" s="19"/>
      <c r="B182" s="19"/>
      <c r="C182" s="19"/>
      <c r="D182" s="19"/>
      <c r="E182" s="19"/>
      <c r="F182" s="20"/>
      <c r="G182" s="21"/>
    </row>
    <row r="183" spans="1:7" ht="12.75" customHeight="1">
      <c r="A183" s="19"/>
      <c r="B183" s="19"/>
      <c r="C183" s="19"/>
      <c r="D183" s="19"/>
      <c r="E183" s="19"/>
      <c r="F183" s="20"/>
      <c r="G183" s="21"/>
    </row>
    <row r="184" spans="1:7" ht="12.75" customHeight="1">
      <c r="A184" s="19"/>
      <c r="B184" s="19"/>
      <c r="C184" s="19"/>
      <c r="D184" s="19"/>
      <c r="E184" s="19"/>
      <c r="F184" s="20"/>
      <c r="G184" s="21"/>
    </row>
    <row r="185" spans="1:7" ht="12.75" customHeight="1">
      <c r="A185" s="19"/>
      <c r="B185" s="19"/>
      <c r="C185" s="19"/>
      <c r="D185" s="19"/>
      <c r="E185" s="19"/>
      <c r="F185" s="20"/>
      <c r="G185" s="21"/>
    </row>
    <row r="186" spans="1:7" ht="12.75" customHeight="1">
      <c r="A186" s="19"/>
      <c r="B186" s="19"/>
      <c r="C186" s="19"/>
      <c r="D186" s="19"/>
      <c r="E186" s="19"/>
      <c r="F186" s="20"/>
      <c r="G186" s="21"/>
    </row>
    <row r="187" spans="1:7" ht="12.75" customHeight="1">
      <c r="A187" s="19"/>
      <c r="B187" s="19"/>
      <c r="C187" s="19"/>
      <c r="D187" s="19"/>
      <c r="E187" s="19"/>
      <c r="F187" s="20"/>
      <c r="G187" s="21"/>
    </row>
    <row r="188" spans="1:7" ht="12.75" customHeight="1">
      <c r="A188" s="19"/>
      <c r="B188" s="19"/>
      <c r="C188" s="19"/>
      <c r="D188" s="19"/>
      <c r="E188" s="19"/>
      <c r="F188" s="20"/>
      <c r="G188" s="21"/>
    </row>
    <row r="189" spans="1:7" ht="12.75" customHeight="1">
      <c r="A189" s="19"/>
      <c r="B189" s="19"/>
      <c r="C189" s="19"/>
      <c r="D189" s="19"/>
      <c r="E189" s="19"/>
      <c r="F189" s="20"/>
      <c r="G189" s="21"/>
    </row>
    <row r="190" spans="1:7" ht="12.75" customHeight="1">
      <c r="A190" s="19"/>
      <c r="B190" s="19"/>
      <c r="C190" s="19"/>
      <c r="D190" s="19"/>
      <c r="E190" s="19"/>
      <c r="F190" s="20"/>
      <c r="G190" s="21"/>
    </row>
    <row r="191" spans="1:7" ht="12.75" customHeight="1">
      <c r="A191" s="19"/>
      <c r="B191" s="19"/>
      <c r="C191" s="19"/>
      <c r="D191" s="19"/>
      <c r="E191" s="19"/>
      <c r="F191" s="20"/>
      <c r="G191" s="21"/>
    </row>
    <row r="192" spans="1:7" ht="12.75" customHeight="1">
      <c r="A192" s="22"/>
      <c r="B192" s="22"/>
      <c r="C192" s="22"/>
      <c r="D192" s="22"/>
      <c r="E192" s="22"/>
      <c r="F192" s="23"/>
      <c r="G192" s="21"/>
    </row>
    <row r="193" spans="1:7" ht="12.75" customHeight="1">
      <c r="A193" s="22"/>
      <c r="B193" s="22"/>
      <c r="C193" s="22"/>
      <c r="D193" s="22"/>
      <c r="E193" s="22"/>
      <c r="F193" s="23"/>
      <c r="G193" s="21"/>
    </row>
    <row r="194" spans="1:7" ht="12.75" customHeight="1">
      <c r="A194" s="22"/>
      <c r="B194" s="22"/>
      <c r="C194" s="22"/>
      <c r="D194" s="22"/>
      <c r="E194" s="22"/>
      <c r="F194" s="23"/>
      <c r="G194" s="21"/>
    </row>
    <row r="195" spans="1:7" ht="12.75" customHeight="1">
      <c r="A195" s="22"/>
      <c r="B195" s="22"/>
      <c r="C195" s="22"/>
      <c r="D195" s="22"/>
      <c r="E195" s="22"/>
      <c r="F195" s="23"/>
      <c r="G195" s="21"/>
    </row>
    <row r="196" spans="1:7" ht="12.75" customHeight="1">
      <c r="A196" s="22"/>
      <c r="B196" s="22"/>
      <c r="C196" s="22"/>
      <c r="D196" s="22"/>
      <c r="E196" s="22"/>
      <c r="F196" s="23"/>
      <c r="G196" s="24"/>
    </row>
    <row r="197" spans="3:7" ht="12.75" customHeight="1">
      <c r="C197" s="22"/>
      <c r="D197" s="22"/>
      <c r="E197" s="22"/>
      <c r="F197" s="23"/>
      <c r="G197" s="24"/>
    </row>
    <row r="198" ht="12.75" customHeight="1">
      <c r="G198" s="24"/>
    </row>
    <row r="199" ht="12.75" customHeight="1">
      <c r="G199" s="24"/>
    </row>
    <row r="200" ht="12.75" customHeight="1">
      <c r="G200" s="24"/>
    </row>
    <row r="201" ht="12.75" customHeight="1">
      <c r="G201" s="24"/>
    </row>
    <row r="202" ht="12.75" customHeight="1">
      <c r="G202" s="24"/>
    </row>
    <row r="203" ht="12.75" customHeight="1">
      <c r="G203" s="24"/>
    </row>
    <row r="204" ht="12.75" customHeight="1"/>
  </sheetData>
  <mergeCells count="86">
    <mergeCell ref="D91:F91"/>
    <mergeCell ref="D92:F92"/>
    <mergeCell ref="D88:F88"/>
    <mergeCell ref="D76:F76"/>
    <mergeCell ref="D77:F77"/>
    <mergeCell ref="D82:F82"/>
    <mergeCell ref="D83:F83"/>
    <mergeCell ref="D78:F78"/>
    <mergeCell ref="D79:F79"/>
    <mergeCell ref="D80:F80"/>
    <mergeCell ref="D71:F71"/>
    <mergeCell ref="D81:F81"/>
    <mergeCell ref="D72:F72"/>
    <mergeCell ref="D73:F73"/>
    <mergeCell ref="D74:F74"/>
    <mergeCell ref="D75:F75"/>
    <mergeCell ref="D67:F67"/>
    <mergeCell ref="D68:F68"/>
    <mergeCell ref="D69:F69"/>
    <mergeCell ref="D70:F70"/>
    <mergeCell ref="D63:F63"/>
    <mergeCell ref="D64:F64"/>
    <mergeCell ref="D65:F65"/>
    <mergeCell ref="D66:F66"/>
    <mergeCell ref="D59:F59"/>
    <mergeCell ref="D60:F60"/>
    <mergeCell ref="D61:F61"/>
    <mergeCell ref="D62:F62"/>
    <mergeCell ref="D55:F55"/>
    <mergeCell ref="D56:F56"/>
    <mergeCell ref="D57:F57"/>
    <mergeCell ref="D58:F58"/>
    <mergeCell ref="D51:F51"/>
    <mergeCell ref="D52:F52"/>
    <mergeCell ref="D53:F53"/>
    <mergeCell ref="D54:F54"/>
    <mergeCell ref="D84:F84"/>
    <mergeCell ref="D42:F42"/>
    <mergeCell ref="D43:F43"/>
    <mergeCell ref="D44:F44"/>
    <mergeCell ref="D45:F45"/>
    <mergeCell ref="D46:F46"/>
    <mergeCell ref="D47:F47"/>
    <mergeCell ref="D48:F48"/>
    <mergeCell ref="D49:F49"/>
    <mergeCell ref="D50:F50"/>
    <mergeCell ref="D96:F96"/>
    <mergeCell ref="D102:F102"/>
    <mergeCell ref="D93:F93"/>
    <mergeCell ref="D94:F94"/>
    <mergeCell ref="D95:F95"/>
    <mergeCell ref="D97:F97"/>
    <mergeCell ref="D101:F101"/>
    <mergeCell ref="D100:F100"/>
    <mergeCell ref="D98:F98"/>
    <mergeCell ref="D99:F99"/>
    <mergeCell ref="A7:B7"/>
    <mergeCell ref="D22:F22"/>
    <mergeCell ref="D9:F9"/>
    <mergeCell ref="D10:F10"/>
    <mergeCell ref="D8:F8"/>
    <mergeCell ref="D11:F11"/>
    <mergeCell ref="D12:F12"/>
    <mergeCell ref="D13:F13"/>
    <mergeCell ref="D16:F16"/>
    <mergeCell ref="D15:F15"/>
    <mergeCell ref="D90:F90"/>
    <mergeCell ref="D24:F24"/>
    <mergeCell ref="D32:F32"/>
    <mergeCell ref="D86:F86"/>
    <mergeCell ref="D87:F87"/>
    <mergeCell ref="D30:F30"/>
    <mergeCell ref="D31:F31"/>
    <mergeCell ref="D85:F85"/>
    <mergeCell ref="D40:F40"/>
    <mergeCell ref="D89:F89"/>
    <mergeCell ref="D41:F41"/>
    <mergeCell ref="D20:F20"/>
    <mergeCell ref="D23:F23"/>
    <mergeCell ref="D25:F25"/>
    <mergeCell ref="D38:F38"/>
    <mergeCell ref="D39:F39"/>
    <mergeCell ref="D33:F33"/>
    <mergeCell ref="D35:F35"/>
    <mergeCell ref="D36:F36"/>
    <mergeCell ref="D37:F37"/>
  </mergeCells>
  <printOptions horizontalCentered="1"/>
  <pageMargins left="0.3937007874015748" right="0.3937007874015748" top="0.7874015748031497" bottom="1.1811023622047245" header="0.5118110236220472" footer="0.5118110236220472"/>
  <pageSetup fitToHeight="3" fitToWidth="1" horizontalDpi="600" verticalDpi="600" orientation="portrait" paperSize="9" scale="90" r:id="rId2"/>
  <headerFooter alignWithMargins="0">
    <oddFooter>&amp;LCreated by: Navigator on watch
Validated by: Chief Nav&amp;R&amp;F&amp;E
&amp;EDate  printed: 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9"/>
  <sheetViews>
    <sheetView showGridLines="0" workbookViewId="0" topLeftCell="A1">
      <pane ySplit="8" topLeftCell="BM24" activePane="bottomLeft" state="frozen"/>
      <selection pane="topLeft" activeCell="G5" sqref="G5"/>
      <selection pane="bottomLeft" activeCell="D25" sqref="D25:F27"/>
    </sheetView>
  </sheetViews>
  <sheetFormatPr defaultColWidth="9.140625" defaultRowHeight="12.75"/>
  <cols>
    <col min="1" max="3" width="7.7109375" style="5" customWidth="1"/>
    <col min="4" max="4" width="25.7109375" style="25" customWidth="1"/>
    <col min="5" max="5" width="25.7109375" style="5" customWidth="1"/>
    <col min="6" max="6" width="25.7109375" style="26" customWidth="1"/>
    <col min="7" max="7" width="5.7109375" style="63" customWidth="1"/>
  </cols>
  <sheetData>
    <row r="1" spans="1:7" ht="13.5" customHeight="1">
      <c r="A1" s="29"/>
      <c r="B1" s="8"/>
      <c r="C1" s="8"/>
      <c r="D1" s="7"/>
      <c r="E1" s="28" t="str">
        <f>Fri!E1</f>
        <v>NAVIGATION - TITAN</v>
      </c>
      <c r="F1" s="31"/>
      <c r="G1" s="53" t="str">
        <f>Mon!G1</f>
        <v>m/v.  Pacific Titan</v>
      </c>
    </row>
    <row r="2" spans="1:7" ht="13.5" customHeight="1">
      <c r="A2" s="9"/>
      <c r="B2" s="10"/>
      <c r="C2" s="10"/>
      <c r="D2" s="33"/>
      <c r="E2" s="32"/>
      <c r="F2" s="11"/>
      <c r="G2" s="54"/>
    </row>
    <row r="3" spans="1:7" ht="13.5" customHeight="1">
      <c r="A3" s="9"/>
      <c r="B3" s="10"/>
      <c r="C3" s="10"/>
      <c r="D3" s="10"/>
      <c r="E3" s="34" t="s">
        <v>14</v>
      </c>
      <c r="F3" s="11"/>
      <c r="G3" s="54"/>
    </row>
    <row r="4" spans="1:7" ht="13.5" customHeight="1">
      <c r="A4" s="94" t="s">
        <v>5</v>
      </c>
      <c r="B4" s="49"/>
      <c r="C4" s="90" t="str">
        <f>Fri!C4</f>
        <v>Bass Strait</v>
      </c>
      <c r="D4" s="82"/>
      <c r="E4" s="74" t="s">
        <v>21</v>
      </c>
      <c r="F4" s="76" t="s">
        <v>22</v>
      </c>
      <c r="G4" s="78">
        <f>Fri!G4</f>
        <v>0.4166666666666667</v>
      </c>
    </row>
    <row r="5" spans="1:7" ht="13.5" customHeight="1">
      <c r="A5" s="94" t="s">
        <v>4</v>
      </c>
      <c r="B5" s="50"/>
      <c r="C5" s="90" t="str">
        <f>Fri!C5</f>
        <v>Seboa 2D</v>
      </c>
      <c r="D5" s="81"/>
      <c r="E5" s="75">
        <f>Fri!E5</f>
        <v>6374</v>
      </c>
      <c r="F5" s="11" t="s">
        <v>7</v>
      </c>
      <c r="G5" s="88">
        <f>Mon!G5</f>
        <v>22</v>
      </c>
    </row>
    <row r="6" spans="1:7" ht="13.5" customHeight="1" thickBot="1">
      <c r="A6" s="95" t="s">
        <v>8</v>
      </c>
      <c r="B6" s="51"/>
      <c r="C6" s="90" t="str">
        <f>Fri!C6</f>
        <v>Bass Strait, Australia</v>
      </c>
      <c r="D6" s="83"/>
      <c r="E6" s="46"/>
      <c r="F6" s="86" t="s">
        <v>23</v>
      </c>
      <c r="G6" s="87">
        <f>Mon!G6+5</f>
        <v>152</v>
      </c>
    </row>
    <row r="7" spans="1:7" ht="20.25" thickBot="1">
      <c r="A7" s="152" t="s">
        <v>0</v>
      </c>
      <c r="B7" s="153"/>
      <c r="C7" s="13"/>
      <c r="D7" s="14" t="s">
        <v>6</v>
      </c>
      <c r="E7" s="48">
        <f>37622+1825+G6</f>
        <v>39599</v>
      </c>
      <c r="F7" s="15" t="s">
        <v>11</v>
      </c>
      <c r="G7" s="56"/>
    </row>
    <row r="8" spans="1:9" s="2" customFormat="1" ht="12.75" customHeight="1" thickBot="1">
      <c r="A8" s="17" t="s">
        <v>15</v>
      </c>
      <c r="B8" s="52" t="s">
        <v>20</v>
      </c>
      <c r="C8" s="18" t="s">
        <v>1</v>
      </c>
      <c r="D8" s="149" t="s">
        <v>2</v>
      </c>
      <c r="E8" s="150"/>
      <c r="F8" s="151"/>
      <c r="G8" s="57" t="s">
        <v>3</v>
      </c>
      <c r="I8" s="3"/>
    </row>
    <row r="9" spans="1:7" s="1" customFormat="1" ht="12.75" customHeight="1">
      <c r="A9" s="115"/>
      <c r="B9" s="116" t="s">
        <v>11</v>
      </c>
      <c r="C9" s="97"/>
      <c r="D9" s="146"/>
      <c r="E9" s="147"/>
      <c r="F9" s="148"/>
      <c r="G9" s="121"/>
    </row>
    <row r="10" spans="1:7" s="1" customFormat="1" ht="12.75" customHeight="1">
      <c r="A10" s="100"/>
      <c r="B10" s="109">
        <f aca="true" t="shared" si="0" ref="B10:B100">IF(A10="","",A10+G$4)</f>
      </c>
      <c r="C10" s="97"/>
      <c r="D10" s="146"/>
      <c r="E10" s="147"/>
      <c r="F10" s="148"/>
      <c r="G10" s="121"/>
    </row>
    <row r="11" spans="1:7" s="1" customFormat="1" ht="12.75" customHeight="1">
      <c r="A11" s="100"/>
      <c r="B11" s="109">
        <f t="shared" si="0"/>
      </c>
      <c r="C11" s="97"/>
      <c r="D11" s="146"/>
      <c r="E11" s="147"/>
      <c r="F11" s="148"/>
      <c r="G11" s="121"/>
    </row>
    <row r="12" spans="1:7" s="1" customFormat="1" ht="12.75" customHeight="1">
      <c r="A12" s="100"/>
      <c r="B12" s="109">
        <f t="shared" si="0"/>
      </c>
      <c r="C12" s="97"/>
      <c r="D12" s="143" t="s">
        <v>104</v>
      </c>
      <c r="E12" s="144"/>
      <c r="F12" s="145"/>
      <c r="G12" s="121">
        <v>18</v>
      </c>
    </row>
    <row r="13" spans="1:7" s="1" customFormat="1" ht="12.75" customHeight="1">
      <c r="A13" s="99">
        <v>0</v>
      </c>
      <c r="B13" s="137">
        <f t="shared" si="0"/>
        <v>0.4166666666666667</v>
      </c>
      <c r="C13" s="127">
        <v>2628</v>
      </c>
      <c r="D13" s="143" t="s">
        <v>29</v>
      </c>
      <c r="E13" s="144"/>
      <c r="F13" s="145"/>
      <c r="G13" s="121"/>
    </row>
    <row r="14" spans="1:7" s="1" customFormat="1" ht="12.75" customHeight="1">
      <c r="A14" s="100">
        <v>0.18958333333333333</v>
      </c>
      <c r="B14" s="109">
        <f t="shared" si="0"/>
        <v>0.60625</v>
      </c>
      <c r="C14" s="97">
        <v>1001</v>
      </c>
      <c r="D14" s="146" t="s">
        <v>27</v>
      </c>
      <c r="E14" s="147"/>
      <c r="F14" s="148"/>
      <c r="G14" s="121"/>
    </row>
    <row r="15" spans="1:7" s="36" customFormat="1" ht="12.75" customHeight="1">
      <c r="A15" s="99">
        <v>0.2034722222222222</v>
      </c>
      <c r="B15" s="137">
        <f t="shared" si="0"/>
        <v>0.6201388888888889</v>
      </c>
      <c r="C15" s="127">
        <v>881</v>
      </c>
      <c r="D15" s="143" t="s">
        <v>105</v>
      </c>
      <c r="E15" s="144"/>
      <c r="F15" s="145"/>
      <c r="G15" s="121"/>
    </row>
    <row r="16" spans="1:7" s="1" customFormat="1" ht="12.75" customHeight="1">
      <c r="A16" s="100"/>
      <c r="B16" s="109">
        <f t="shared" si="0"/>
      </c>
      <c r="C16" s="97"/>
      <c r="D16" s="146"/>
      <c r="E16" s="147"/>
      <c r="F16" s="148"/>
      <c r="G16" s="121"/>
    </row>
    <row r="17" spans="1:7" s="1" customFormat="1" ht="12.75" customHeight="1">
      <c r="A17" s="100">
        <v>0.20833333333333334</v>
      </c>
      <c r="B17" s="109">
        <f t="shared" si="0"/>
        <v>0.625</v>
      </c>
      <c r="C17" s="97"/>
      <c r="D17" s="146" t="s">
        <v>106</v>
      </c>
      <c r="E17" s="147"/>
      <c r="F17" s="148"/>
      <c r="G17" s="121"/>
    </row>
    <row r="18" spans="1:7" s="1" customFormat="1" ht="12.75" customHeight="1">
      <c r="A18" s="100">
        <v>0.22916666666666666</v>
      </c>
      <c r="B18" s="109">
        <f t="shared" si="0"/>
        <v>0.6458333333333334</v>
      </c>
      <c r="C18" s="97"/>
      <c r="D18" s="146" t="s">
        <v>111</v>
      </c>
      <c r="E18" s="147"/>
      <c r="F18" s="148"/>
      <c r="G18" s="121"/>
    </row>
    <row r="19" spans="1:7" s="1" customFormat="1" ht="12.75" customHeight="1">
      <c r="A19" s="100">
        <v>0.25</v>
      </c>
      <c r="B19" s="109">
        <f t="shared" si="0"/>
        <v>0.6666666666666667</v>
      </c>
      <c r="C19" s="97"/>
      <c r="D19" s="146" t="s">
        <v>107</v>
      </c>
      <c r="E19" s="147"/>
      <c r="F19" s="148"/>
      <c r="G19" s="121"/>
    </row>
    <row r="20" spans="1:7" s="1" customFormat="1" ht="12.75" customHeight="1">
      <c r="A20" s="100">
        <v>0.2604166666666667</v>
      </c>
      <c r="B20" s="109">
        <f t="shared" si="0"/>
        <v>0.6770833333333334</v>
      </c>
      <c r="C20" s="97"/>
      <c r="D20" s="146" t="s">
        <v>108</v>
      </c>
      <c r="E20" s="147"/>
      <c r="F20" s="148"/>
      <c r="G20" s="121"/>
    </row>
    <row r="21" spans="1:7" s="1" customFormat="1" ht="12.75" customHeight="1">
      <c r="A21" s="100"/>
      <c r="B21" s="109">
        <f t="shared" si="0"/>
      </c>
      <c r="C21" s="97"/>
      <c r="D21" s="146"/>
      <c r="E21" s="147"/>
      <c r="F21" s="148"/>
      <c r="G21" s="121"/>
    </row>
    <row r="22" spans="1:7" s="1" customFormat="1" ht="12.75" customHeight="1">
      <c r="A22" s="100">
        <v>0.26180555555555557</v>
      </c>
      <c r="B22" s="109">
        <f t="shared" si="0"/>
        <v>0.6784722222222223</v>
      </c>
      <c r="C22" s="97"/>
      <c r="D22" s="146" t="s">
        <v>109</v>
      </c>
      <c r="E22" s="147"/>
      <c r="F22" s="148"/>
      <c r="G22" s="121"/>
    </row>
    <row r="23" spans="1:7" s="1" customFormat="1" ht="12.75" customHeight="1">
      <c r="A23" s="100">
        <v>0.375</v>
      </c>
      <c r="B23" s="109">
        <f t="shared" si="0"/>
        <v>0.7916666666666667</v>
      </c>
      <c r="C23" s="97"/>
      <c r="D23" s="146" t="s">
        <v>110</v>
      </c>
      <c r="E23" s="147"/>
      <c r="F23" s="148"/>
      <c r="G23" s="121"/>
    </row>
    <row r="24" spans="1:7" s="1" customFormat="1" ht="12.75" customHeight="1">
      <c r="A24" s="100"/>
      <c r="B24" s="109">
        <f t="shared" si="0"/>
      </c>
      <c r="C24" s="97"/>
      <c r="D24" s="146"/>
      <c r="E24" s="147"/>
      <c r="F24" s="148"/>
      <c r="G24" s="121"/>
    </row>
    <row r="25" spans="1:7" s="1" customFormat="1" ht="12.75" customHeight="1">
      <c r="A25" s="100">
        <v>0.3847222222222222</v>
      </c>
      <c r="B25" s="109">
        <f t="shared" si="0"/>
        <v>0.8013888888888889</v>
      </c>
      <c r="C25" s="97"/>
      <c r="D25" s="146" t="s">
        <v>115</v>
      </c>
      <c r="E25" s="147"/>
      <c r="F25" s="148"/>
      <c r="G25" s="121"/>
    </row>
    <row r="26" spans="1:7" s="1" customFormat="1" ht="12.75" customHeight="1">
      <c r="A26" s="100"/>
      <c r="B26" s="109">
        <f t="shared" si="0"/>
      </c>
      <c r="C26" s="97"/>
      <c r="D26" s="146" t="s">
        <v>113</v>
      </c>
      <c r="E26" s="147"/>
      <c r="F26" s="148"/>
      <c r="G26" s="121"/>
    </row>
    <row r="27" spans="1:7" s="1" customFormat="1" ht="12.75" customHeight="1">
      <c r="A27" s="100"/>
      <c r="B27" s="109">
        <f t="shared" si="0"/>
      </c>
      <c r="C27" s="97"/>
      <c r="D27" s="146" t="s">
        <v>114</v>
      </c>
      <c r="E27" s="147"/>
      <c r="F27" s="148"/>
      <c r="G27" s="121"/>
    </row>
    <row r="28" spans="1:7" s="1" customFormat="1" ht="12.75" customHeight="1">
      <c r="A28" s="100"/>
      <c r="B28" s="109">
        <f t="shared" si="0"/>
      </c>
      <c r="C28" s="97"/>
      <c r="D28" s="146"/>
      <c r="E28" s="147"/>
      <c r="F28" s="148"/>
      <c r="G28" s="121"/>
    </row>
    <row r="29" spans="1:7" s="1" customFormat="1" ht="12.75" customHeight="1">
      <c r="A29" s="100">
        <v>0.3854166666666667</v>
      </c>
      <c r="B29" s="109">
        <f t="shared" si="0"/>
        <v>0.8020833333333334</v>
      </c>
      <c r="C29" s="97"/>
      <c r="D29" s="146" t="s">
        <v>112</v>
      </c>
      <c r="E29" s="147"/>
      <c r="F29" s="148"/>
      <c r="G29" s="121"/>
    </row>
    <row r="30" spans="1:7" s="1" customFormat="1" ht="12.75" customHeight="1">
      <c r="A30" s="100"/>
      <c r="B30" s="109">
        <f t="shared" si="0"/>
      </c>
      <c r="C30" s="97"/>
      <c r="D30" s="146"/>
      <c r="E30" s="147"/>
      <c r="F30" s="148"/>
      <c r="G30" s="121"/>
    </row>
    <row r="31" spans="1:7" s="1" customFormat="1" ht="12.75" customHeight="1">
      <c r="A31" s="100">
        <v>0.7743055555555555</v>
      </c>
      <c r="B31" s="109">
        <f t="shared" si="0"/>
        <v>1.190972222222222</v>
      </c>
      <c r="C31" s="97"/>
      <c r="D31" s="146" t="s">
        <v>116</v>
      </c>
      <c r="E31" s="147"/>
      <c r="F31" s="148"/>
      <c r="G31" s="121"/>
    </row>
    <row r="32" spans="1:7" s="1" customFormat="1" ht="12.75" customHeight="1">
      <c r="A32" s="100"/>
      <c r="B32" s="109">
        <f t="shared" si="0"/>
      </c>
      <c r="C32" s="97"/>
      <c r="D32" s="146" t="s">
        <v>117</v>
      </c>
      <c r="E32" s="147"/>
      <c r="F32" s="148"/>
      <c r="G32" s="121"/>
    </row>
    <row r="33" spans="1:7" s="1" customFormat="1" ht="12.75" customHeight="1">
      <c r="A33" s="100"/>
      <c r="B33" s="109">
        <f t="shared" si="0"/>
      </c>
      <c r="C33" s="97"/>
      <c r="D33" s="146"/>
      <c r="E33" s="147"/>
      <c r="F33" s="148"/>
      <c r="G33" s="121"/>
    </row>
    <row r="34" spans="1:7" s="1" customFormat="1" ht="12.75" customHeight="1">
      <c r="A34" s="100">
        <v>0.9993055555555556</v>
      </c>
      <c r="B34" s="109">
        <f t="shared" si="0"/>
        <v>1.4159722222222222</v>
      </c>
      <c r="C34" s="97"/>
      <c r="D34" s="146" t="s">
        <v>118</v>
      </c>
      <c r="E34" s="147"/>
      <c r="F34" s="148"/>
      <c r="G34" s="121"/>
    </row>
    <row r="35" spans="1:7" s="1" customFormat="1" ht="12.75" customHeight="1">
      <c r="A35" s="100"/>
      <c r="B35" s="109">
        <f t="shared" si="0"/>
      </c>
      <c r="C35" s="97"/>
      <c r="D35" s="146"/>
      <c r="E35" s="147"/>
      <c r="F35" s="148"/>
      <c r="G35" s="121"/>
    </row>
    <row r="36" spans="1:7" s="1" customFormat="1" ht="12.75" customHeight="1">
      <c r="A36" s="100"/>
      <c r="B36" s="109">
        <f t="shared" si="0"/>
      </c>
      <c r="C36" s="97"/>
      <c r="D36" s="146"/>
      <c r="E36" s="147"/>
      <c r="F36" s="148"/>
      <c r="G36" s="121"/>
    </row>
    <row r="37" spans="1:7" s="1" customFormat="1" ht="12.75" customHeight="1">
      <c r="A37" s="100"/>
      <c r="B37" s="109">
        <f t="shared" si="0"/>
      </c>
      <c r="C37" s="97"/>
      <c r="D37" s="146"/>
      <c r="E37" s="147"/>
      <c r="F37" s="148"/>
      <c r="G37" s="121"/>
    </row>
    <row r="38" spans="1:7" s="1" customFormat="1" ht="12.75" customHeight="1">
      <c r="A38" s="100"/>
      <c r="B38" s="109">
        <f t="shared" si="0"/>
      </c>
      <c r="C38" s="97"/>
      <c r="D38" s="146"/>
      <c r="E38" s="147"/>
      <c r="F38" s="148"/>
      <c r="G38" s="121"/>
    </row>
    <row r="39" spans="1:7" s="1" customFormat="1" ht="12.75" customHeight="1">
      <c r="A39" s="100"/>
      <c r="B39" s="109">
        <f t="shared" si="0"/>
      </c>
      <c r="C39" s="97"/>
      <c r="D39" s="146"/>
      <c r="E39" s="147"/>
      <c r="F39" s="148"/>
      <c r="G39" s="121"/>
    </row>
    <row r="40" spans="1:7" s="1" customFormat="1" ht="12.75" customHeight="1">
      <c r="A40" s="100"/>
      <c r="B40" s="109">
        <f t="shared" si="0"/>
      </c>
      <c r="C40" s="97"/>
      <c r="D40" s="146"/>
      <c r="E40" s="147"/>
      <c r="F40" s="148"/>
      <c r="G40" s="121"/>
    </row>
    <row r="41" spans="1:7" s="1" customFormat="1" ht="12.75" customHeight="1">
      <c r="A41" s="100"/>
      <c r="B41" s="109">
        <f t="shared" si="0"/>
      </c>
      <c r="C41" s="97"/>
      <c r="D41" s="146"/>
      <c r="E41" s="147"/>
      <c r="F41" s="148"/>
      <c r="G41" s="121"/>
    </row>
    <row r="42" spans="1:7" s="1" customFormat="1" ht="12.75" customHeight="1">
      <c r="A42" s="100"/>
      <c r="B42" s="109">
        <f t="shared" si="0"/>
      </c>
      <c r="C42" s="97"/>
      <c r="D42" s="146"/>
      <c r="E42" s="147"/>
      <c r="F42" s="148"/>
      <c r="G42" s="121"/>
    </row>
    <row r="43" spans="1:7" s="1" customFormat="1" ht="12.75" customHeight="1">
      <c r="A43" s="100"/>
      <c r="B43" s="109">
        <f t="shared" si="0"/>
      </c>
      <c r="C43" s="97"/>
      <c r="D43" s="146"/>
      <c r="E43" s="147"/>
      <c r="F43" s="148"/>
      <c r="G43" s="121"/>
    </row>
    <row r="44" spans="1:7" s="1" customFormat="1" ht="12.75" customHeight="1">
      <c r="A44" s="100"/>
      <c r="B44" s="109">
        <f t="shared" si="0"/>
      </c>
      <c r="C44" s="97"/>
      <c r="D44" s="146"/>
      <c r="E44" s="147"/>
      <c r="F44" s="148"/>
      <c r="G44" s="121"/>
    </row>
    <row r="45" spans="1:7" s="1" customFormat="1" ht="12.75" customHeight="1">
      <c r="A45" s="100"/>
      <c r="B45" s="109">
        <f t="shared" si="0"/>
      </c>
      <c r="C45" s="97"/>
      <c r="D45" s="146"/>
      <c r="E45" s="147"/>
      <c r="F45" s="148"/>
      <c r="G45" s="121"/>
    </row>
    <row r="46" spans="1:7" s="1" customFormat="1" ht="12.75" customHeight="1">
      <c r="A46" s="100"/>
      <c r="B46" s="109">
        <f t="shared" si="0"/>
      </c>
      <c r="C46" s="97"/>
      <c r="D46" s="146"/>
      <c r="E46" s="147"/>
      <c r="F46" s="148"/>
      <c r="G46" s="121"/>
    </row>
    <row r="47" spans="1:7" s="1" customFormat="1" ht="12.75" customHeight="1">
      <c r="A47" s="100"/>
      <c r="B47" s="109">
        <f t="shared" si="0"/>
      </c>
      <c r="C47" s="97"/>
      <c r="D47" s="146"/>
      <c r="E47" s="147"/>
      <c r="F47" s="148"/>
      <c r="G47" s="121"/>
    </row>
    <row r="48" spans="1:7" s="1" customFormat="1" ht="12.75" customHeight="1">
      <c r="A48" s="100"/>
      <c r="B48" s="109">
        <f t="shared" si="0"/>
      </c>
      <c r="C48" s="97"/>
      <c r="D48" s="146"/>
      <c r="E48" s="147"/>
      <c r="F48" s="148"/>
      <c r="G48" s="121"/>
    </row>
    <row r="49" spans="1:7" s="1" customFormat="1" ht="12.75" customHeight="1">
      <c r="A49" s="100"/>
      <c r="B49" s="109">
        <f t="shared" si="0"/>
      </c>
      <c r="C49" s="97"/>
      <c r="D49" s="146"/>
      <c r="E49" s="147"/>
      <c r="F49" s="148"/>
      <c r="G49" s="121"/>
    </row>
    <row r="50" spans="1:7" s="1" customFormat="1" ht="12.75" customHeight="1">
      <c r="A50" s="100"/>
      <c r="B50" s="109">
        <f t="shared" si="0"/>
      </c>
      <c r="C50" s="97"/>
      <c r="D50" s="146"/>
      <c r="E50" s="147"/>
      <c r="F50" s="148"/>
      <c r="G50" s="121"/>
    </row>
    <row r="51" spans="1:7" s="1" customFormat="1" ht="12.75" customHeight="1">
      <c r="A51" s="100"/>
      <c r="B51" s="109">
        <f t="shared" si="0"/>
      </c>
      <c r="C51" s="97"/>
      <c r="D51" s="146"/>
      <c r="E51" s="147"/>
      <c r="F51" s="148"/>
      <c r="G51" s="121"/>
    </row>
    <row r="52" spans="1:7" s="1" customFormat="1" ht="12.75" customHeight="1">
      <c r="A52" s="100"/>
      <c r="B52" s="109">
        <f t="shared" si="0"/>
      </c>
      <c r="C52" s="97"/>
      <c r="D52" s="146"/>
      <c r="E52" s="147"/>
      <c r="F52" s="148"/>
      <c r="G52" s="121"/>
    </row>
    <row r="53" spans="1:7" s="1" customFormat="1" ht="12.75" customHeight="1">
      <c r="A53" s="100"/>
      <c r="B53" s="109">
        <f t="shared" si="0"/>
      </c>
      <c r="C53" s="97"/>
      <c r="D53" s="146"/>
      <c r="E53" s="147"/>
      <c r="F53" s="148"/>
      <c r="G53" s="121"/>
    </row>
    <row r="54" spans="1:7" s="1" customFormat="1" ht="12.75" customHeight="1">
      <c r="A54" s="100"/>
      <c r="B54" s="109">
        <f t="shared" si="0"/>
      </c>
      <c r="C54" s="97"/>
      <c r="D54" s="146"/>
      <c r="E54" s="147"/>
      <c r="F54" s="148"/>
      <c r="G54" s="121"/>
    </row>
    <row r="55" spans="1:7" s="1" customFormat="1" ht="12.75" customHeight="1">
      <c r="A55" s="100"/>
      <c r="B55" s="109">
        <f t="shared" si="0"/>
      </c>
      <c r="C55" s="97"/>
      <c r="D55" s="146"/>
      <c r="E55" s="147"/>
      <c r="F55" s="148"/>
      <c r="G55" s="121"/>
    </row>
    <row r="56" spans="1:7" s="1" customFormat="1" ht="12.75" customHeight="1">
      <c r="A56" s="100"/>
      <c r="B56" s="109">
        <f t="shared" si="0"/>
      </c>
      <c r="C56" s="97"/>
      <c r="D56" s="146"/>
      <c r="E56" s="147"/>
      <c r="F56" s="148"/>
      <c r="G56" s="121"/>
    </row>
    <row r="57" spans="1:7" s="1" customFormat="1" ht="12.75" customHeight="1">
      <c r="A57" s="100"/>
      <c r="B57" s="109">
        <f t="shared" si="0"/>
      </c>
      <c r="C57" s="97"/>
      <c r="D57" s="146"/>
      <c r="E57" s="147"/>
      <c r="F57" s="148"/>
      <c r="G57" s="121"/>
    </row>
    <row r="58" spans="1:7" s="1" customFormat="1" ht="12.75" customHeight="1">
      <c r="A58" s="100"/>
      <c r="B58" s="109">
        <f t="shared" si="0"/>
      </c>
      <c r="C58" s="97"/>
      <c r="D58" s="146"/>
      <c r="E58" s="147"/>
      <c r="F58" s="148"/>
      <c r="G58" s="121"/>
    </row>
    <row r="59" spans="1:7" s="1" customFormat="1" ht="12.75" customHeight="1">
      <c r="A59" s="100"/>
      <c r="B59" s="109">
        <f t="shared" si="0"/>
      </c>
      <c r="C59" s="97"/>
      <c r="D59" s="146"/>
      <c r="E59" s="147"/>
      <c r="F59" s="148"/>
      <c r="G59" s="121"/>
    </row>
    <row r="60" spans="1:7" s="1" customFormat="1" ht="12.75" customHeight="1">
      <c r="A60" s="100"/>
      <c r="B60" s="109">
        <f t="shared" si="0"/>
      </c>
      <c r="C60" s="97"/>
      <c r="D60" s="146"/>
      <c r="E60" s="147"/>
      <c r="F60" s="148"/>
      <c r="G60" s="121"/>
    </row>
    <row r="61" spans="1:7" s="1" customFormat="1" ht="12.75" customHeight="1">
      <c r="A61" s="100"/>
      <c r="B61" s="109">
        <f t="shared" si="0"/>
      </c>
      <c r="C61" s="97"/>
      <c r="D61" s="146"/>
      <c r="E61" s="147"/>
      <c r="F61" s="148"/>
      <c r="G61" s="121"/>
    </row>
    <row r="62" spans="1:7" s="1" customFormat="1" ht="12.75" customHeight="1">
      <c r="A62" s="100"/>
      <c r="B62" s="109">
        <f t="shared" si="0"/>
      </c>
      <c r="C62" s="97"/>
      <c r="D62" s="146"/>
      <c r="E62" s="147"/>
      <c r="F62" s="148"/>
      <c r="G62" s="121"/>
    </row>
    <row r="63" spans="1:7" s="1" customFormat="1" ht="12.75" customHeight="1">
      <c r="A63" s="100"/>
      <c r="B63" s="109">
        <f t="shared" si="0"/>
      </c>
      <c r="C63" s="97"/>
      <c r="D63" s="146"/>
      <c r="E63" s="147"/>
      <c r="F63" s="148"/>
      <c r="G63" s="121"/>
    </row>
    <row r="64" spans="1:7" s="1" customFormat="1" ht="12.75" customHeight="1">
      <c r="A64" s="100"/>
      <c r="B64" s="109">
        <f t="shared" si="0"/>
      </c>
      <c r="C64" s="97"/>
      <c r="D64" s="146"/>
      <c r="E64" s="147"/>
      <c r="F64" s="148"/>
      <c r="G64" s="121"/>
    </row>
    <row r="65" spans="1:7" s="1" customFormat="1" ht="12.75" customHeight="1">
      <c r="A65" s="100"/>
      <c r="B65" s="109">
        <f t="shared" si="0"/>
      </c>
      <c r="C65" s="97"/>
      <c r="D65" s="146"/>
      <c r="E65" s="147"/>
      <c r="F65" s="148"/>
      <c r="G65" s="121"/>
    </row>
    <row r="66" spans="1:7" s="1" customFormat="1" ht="12.75" customHeight="1">
      <c r="A66" s="100"/>
      <c r="B66" s="109">
        <f t="shared" si="0"/>
      </c>
      <c r="C66" s="97"/>
      <c r="D66" s="146"/>
      <c r="E66" s="147"/>
      <c r="F66" s="148"/>
      <c r="G66" s="121"/>
    </row>
    <row r="67" spans="1:7" s="36" customFormat="1" ht="12.75" customHeight="1">
      <c r="A67" s="100"/>
      <c r="B67" s="109">
        <f t="shared" si="0"/>
      </c>
      <c r="C67" s="97"/>
      <c r="D67" s="146"/>
      <c r="E67" s="147"/>
      <c r="F67" s="148"/>
      <c r="G67" s="121"/>
    </row>
    <row r="68" spans="1:7" s="1" customFormat="1" ht="12.75" customHeight="1">
      <c r="A68" s="100"/>
      <c r="B68" s="109">
        <f t="shared" si="0"/>
      </c>
      <c r="C68" s="97"/>
      <c r="D68" s="146"/>
      <c r="E68" s="147"/>
      <c r="F68" s="148"/>
      <c r="G68" s="121"/>
    </row>
    <row r="69" spans="1:7" s="1" customFormat="1" ht="12.75" customHeight="1">
      <c r="A69" s="100"/>
      <c r="B69" s="109">
        <f t="shared" si="0"/>
      </c>
      <c r="C69" s="97"/>
      <c r="D69" s="146"/>
      <c r="E69" s="147"/>
      <c r="F69" s="148"/>
      <c r="G69" s="121"/>
    </row>
    <row r="70" spans="1:7" s="1" customFormat="1" ht="12.75" customHeight="1">
      <c r="A70" s="100"/>
      <c r="B70" s="109">
        <f t="shared" si="0"/>
      </c>
      <c r="C70" s="97"/>
      <c r="D70" s="146"/>
      <c r="E70" s="147"/>
      <c r="F70" s="148"/>
      <c r="G70" s="121"/>
    </row>
    <row r="71" spans="1:7" s="36" customFormat="1" ht="12.75" customHeight="1">
      <c r="A71" s="100"/>
      <c r="B71" s="109">
        <f t="shared" si="0"/>
      </c>
      <c r="C71" s="97"/>
      <c r="D71" s="146"/>
      <c r="E71" s="147"/>
      <c r="F71" s="148"/>
      <c r="G71" s="121"/>
    </row>
    <row r="72" spans="1:7" s="1" customFormat="1" ht="12.75" customHeight="1">
      <c r="A72" s="100"/>
      <c r="B72" s="109">
        <f t="shared" si="0"/>
      </c>
      <c r="C72" s="97"/>
      <c r="D72" s="146"/>
      <c r="E72" s="147"/>
      <c r="F72" s="148"/>
      <c r="G72" s="121"/>
    </row>
    <row r="73" spans="1:7" s="36" customFormat="1" ht="12.75" customHeight="1">
      <c r="A73" s="100"/>
      <c r="B73" s="109">
        <f t="shared" si="0"/>
      </c>
      <c r="C73" s="97"/>
      <c r="D73" s="146"/>
      <c r="E73" s="147"/>
      <c r="F73" s="148"/>
      <c r="G73" s="121"/>
    </row>
    <row r="74" spans="1:7" s="1" customFormat="1" ht="12.75" customHeight="1">
      <c r="A74" s="100"/>
      <c r="B74" s="109">
        <f t="shared" si="0"/>
      </c>
      <c r="C74" s="97"/>
      <c r="D74" s="146"/>
      <c r="E74" s="147"/>
      <c r="F74" s="148"/>
      <c r="G74" s="121"/>
    </row>
    <row r="75" spans="1:7" s="36" customFormat="1" ht="12.75" customHeight="1">
      <c r="A75" s="100"/>
      <c r="B75" s="109">
        <f t="shared" si="0"/>
      </c>
      <c r="C75" s="97"/>
      <c r="D75" s="146"/>
      <c r="E75" s="147"/>
      <c r="F75" s="148"/>
      <c r="G75" s="121"/>
    </row>
    <row r="76" spans="1:7" s="1" customFormat="1" ht="12.75" customHeight="1">
      <c r="A76" s="100"/>
      <c r="B76" s="109">
        <f t="shared" si="0"/>
      </c>
      <c r="C76" s="97"/>
      <c r="D76" s="146"/>
      <c r="E76" s="147"/>
      <c r="F76" s="148"/>
      <c r="G76" s="121"/>
    </row>
    <row r="77" spans="1:7" s="1" customFormat="1" ht="12.75" customHeight="1">
      <c r="A77" s="100"/>
      <c r="B77" s="109">
        <f t="shared" si="0"/>
      </c>
      <c r="C77" s="97"/>
      <c r="D77" s="146"/>
      <c r="E77" s="147"/>
      <c r="F77" s="148"/>
      <c r="G77" s="121"/>
    </row>
    <row r="78" spans="1:7" s="1" customFormat="1" ht="12.75" customHeight="1">
      <c r="A78" s="100"/>
      <c r="B78" s="109">
        <f t="shared" si="0"/>
      </c>
      <c r="C78" s="97"/>
      <c r="D78" s="146"/>
      <c r="E78" s="147"/>
      <c r="F78" s="148"/>
      <c r="G78" s="121"/>
    </row>
    <row r="79" spans="1:7" s="1" customFormat="1" ht="12.75" customHeight="1">
      <c r="A79" s="100"/>
      <c r="B79" s="109">
        <f t="shared" si="0"/>
      </c>
      <c r="C79" s="97"/>
      <c r="D79" s="146"/>
      <c r="E79" s="147"/>
      <c r="F79" s="148"/>
      <c r="G79" s="121"/>
    </row>
    <row r="80" spans="1:7" s="36" customFormat="1" ht="12.75" customHeight="1">
      <c r="A80" s="100"/>
      <c r="B80" s="109">
        <f t="shared" si="0"/>
      </c>
      <c r="C80" s="97"/>
      <c r="D80" s="146"/>
      <c r="E80" s="147"/>
      <c r="F80" s="148"/>
      <c r="G80" s="121"/>
    </row>
    <row r="81" spans="1:7" s="1" customFormat="1" ht="12.75" customHeight="1">
      <c r="A81" s="100"/>
      <c r="B81" s="109">
        <f t="shared" si="0"/>
      </c>
      <c r="C81" s="97"/>
      <c r="D81" s="146"/>
      <c r="E81" s="147"/>
      <c r="F81" s="148"/>
      <c r="G81" s="121"/>
    </row>
    <row r="82" spans="1:7" s="1" customFormat="1" ht="12.75" customHeight="1">
      <c r="A82" s="100"/>
      <c r="B82" s="109">
        <f t="shared" si="0"/>
      </c>
      <c r="C82" s="97"/>
      <c r="D82" s="146"/>
      <c r="E82" s="147"/>
      <c r="F82" s="148"/>
      <c r="G82" s="121"/>
    </row>
    <row r="83" spans="1:7" s="1" customFormat="1" ht="12.75" customHeight="1">
      <c r="A83" s="100"/>
      <c r="B83" s="109">
        <f t="shared" si="0"/>
      </c>
      <c r="C83" s="97"/>
      <c r="D83" s="146"/>
      <c r="E83" s="147"/>
      <c r="F83" s="148"/>
      <c r="G83" s="121"/>
    </row>
    <row r="84" spans="1:7" s="1" customFormat="1" ht="12.75" customHeight="1">
      <c r="A84" s="100"/>
      <c r="B84" s="109">
        <f t="shared" si="0"/>
      </c>
      <c r="C84" s="97"/>
      <c r="D84" s="146"/>
      <c r="E84" s="147"/>
      <c r="F84" s="148"/>
      <c r="G84" s="121"/>
    </row>
    <row r="85" spans="1:7" s="1" customFormat="1" ht="12.75" customHeight="1">
      <c r="A85" s="100"/>
      <c r="B85" s="109">
        <f t="shared" si="0"/>
      </c>
      <c r="C85" s="97"/>
      <c r="D85" s="146"/>
      <c r="E85" s="147"/>
      <c r="F85" s="148"/>
      <c r="G85" s="121"/>
    </row>
    <row r="86" spans="1:7" s="1" customFormat="1" ht="12.75" customHeight="1">
      <c r="A86" s="100"/>
      <c r="B86" s="109">
        <f t="shared" si="0"/>
      </c>
      <c r="C86" s="97"/>
      <c r="D86" s="146"/>
      <c r="E86" s="147"/>
      <c r="F86" s="148"/>
      <c r="G86" s="121"/>
    </row>
    <row r="87" spans="1:7" s="1" customFormat="1" ht="12.75" customHeight="1">
      <c r="A87" s="100"/>
      <c r="B87" s="109">
        <f t="shared" si="0"/>
      </c>
      <c r="C87" s="97"/>
      <c r="D87" s="146"/>
      <c r="E87" s="147"/>
      <c r="F87" s="148"/>
      <c r="G87" s="121"/>
    </row>
    <row r="88" spans="1:7" s="1" customFormat="1" ht="12.75" customHeight="1">
      <c r="A88" s="100"/>
      <c r="B88" s="109">
        <f t="shared" si="0"/>
      </c>
      <c r="C88" s="97"/>
      <c r="D88" s="146"/>
      <c r="E88" s="147"/>
      <c r="F88" s="148"/>
      <c r="G88" s="121"/>
    </row>
    <row r="89" spans="1:7" s="1" customFormat="1" ht="12.75" customHeight="1">
      <c r="A89" s="100"/>
      <c r="B89" s="109">
        <f t="shared" si="0"/>
      </c>
      <c r="C89" s="97"/>
      <c r="D89" s="146"/>
      <c r="E89" s="147"/>
      <c r="F89" s="148"/>
      <c r="G89" s="121"/>
    </row>
    <row r="90" spans="1:7" s="1" customFormat="1" ht="12.75" customHeight="1">
      <c r="A90" s="100"/>
      <c r="B90" s="109">
        <f t="shared" si="0"/>
      </c>
      <c r="C90" s="97"/>
      <c r="D90" s="146"/>
      <c r="E90" s="147"/>
      <c r="F90" s="148"/>
      <c r="G90" s="121"/>
    </row>
    <row r="91" spans="1:7" s="1" customFormat="1" ht="12.75" customHeight="1">
      <c r="A91" s="100"/>
      <c r="B91" s="109">
        <f t="shared" si="0"/>
      </c>
      <c r="C91" s="97"/>
      <c r="D91" s="146"/>
      <c r="E91" s="147"/>
      <c r="F91" s="148"/>
      <c r="G91" s="121"/>
    </row>
    <row r="92" spans="1:7" s="1" customFormat="1" ht="12.75" customHeight="1">
      <c r="A92" s="100"/>
      <c r="B92" s="109">
        <f t="shared" si="0"/>
      </c>
      <c r="C92" s="97"/>
      <c r="D92" s="146"/>
      <c r="E92" s="147"/>
      <c r="F92" s="148"/>
      <c r="G92" s="121"/>
    </row>
    <row r="93" spans="1:7" s="1" customFormat="1" ht="12.75" customHeight="1">
      <c r="A93" s="100"/>
      <c r="B93" s="109">
        <f t="shared" si="0"/>
      </c>
      <c r="C93" s="97"/>
      <c r="D93" s="146"/>
      <c r="E93" s="147"/>
      <c r="F93" s="148"/>
      <c r="G93" s="121"/>
    </row>
    <row r="94" spans="1:7" s="1" customFormat="1" ht="12.75" customHeight="1">
      <c r="A94" s="100"/>
      <c r="B94" s="109">
        <f t="shared" si="0"/>
      </c>
      <c r="C94" s="97"/>
      <c r="D94" s="146"/>
      <c r="E94" s="147"/>
      <c r="F94" s="148"/>
      <c r="G94" s="121"/>
    </row>
    <row r="95" spans="1:7" s="1" customFormat="1" ht="12.75" customHeight="1">
      <c r="A95" s="100"/>
      <c r="B95" s="109">
        <f t="shared" si="0"/>
      </c>
      <c r="C95" s="97"/>
      <c r="D95" s="146"/>
      <c r="E95" s="147"/>
      <c r="F95" s="148"/>
      <c r="G95" s="121"/>
    </row>
    <row r="96" spans="1:7" s="1" customFormat="1" ht="12.75" customHeight="1">
      <c r="A96" s="100"/>
      <c r="B96" s="109">
        <f t="shared" si="0"/>
      </c>
      <c r="C96" s="97"/>
      <c r="D96" s="146"/>
      <c r="E96" s="147"/>
      <c r="F96" s="148"/>
      <c r="G96" s="121"/>
    </row>
    <row r="97" spans="1:7" s="1" customFormat="1" ht="12.75" customHeight="1">
      <c r="A97" s="100"/>
      <c r="B97" s="109">
        <f t="shared" si="0"/>
      </c>
      <c r="C97" s="97"/>
      <c r="D97" s="146"/>
      <c r="E97" s="147"/>
      <c r="F97" s="148"/>
      <c r="G97" s="121"/>
    </row>
    <row r="98" spans="1:7" s="1" customFormat="1" ht="12.75" customHeight="1">
      <c r="A98" s="100"/>
      <c r="B98" s="109">
        <f t="shared" si="0"/>
      </c>
      <c r="C98" s="97"/>
      <c r="D98" s="146"/>
      <c r="E98" s="147"/>
      <c r="F98" s="148"/>
      <c r="G98" s="121"/>
    </row>
    <row r="99" spans="1:7" s="1" customFormat="1" ht="12.75" customHeight="1">
      <c r="A99" s="100"/>
      <c r="B99" s="109">
        <f t="shared" si="0"/>
      </c>
      <c r="C99" s="97"/>
      <c r="D99" s="146"/>
      <c r="E99" s="147"/>
      <c r="F99" s="148"/>
      <c r="G99" s="121"/>
    </row>
    <row r="100" spans="1:7" s="1" customFormat="1" ht="12.75" customHeight="1" thickBot="1">
      <c r="A100" s="103"/>
      <c r="B100" s="117">
        <f t="shared" si="0"/>
      </c>
      <c r="C100" s="6"/>
      <c r="D100" s="157"/>
      <c r="E100" s="158"/>
      <c r="F100" s="159"/>
      <c r="G100" s="122"/>
    </row>
    <row r="101" s="1" customFormat="1" ht="12.75" customHeight="1">
      <c r="G101" s="58"/>
    </row>
    <row r="102" s="1" customFormat="1" ht="12.75" customHeight="1">
      <c r="G102" s="58"/>
    </row>
    <row r="103" s="1" customFormat="1" ht="12.75" customHeight="1">
      <c r="G103" s="58"/>
    </row>
    <row r="104" s="1" customFormat="1" ht="12.75" customHeight="1">
      <c r="G104" s="58"/>
    </row>
    <row r="105" s="1" customFormat="1" ht="12.75" customHeight="1">
      <c r="G105" s="58"/>
    </row>
    <row r="106" s="1" customFormat="1" ht="12.75" customHeight="1">
      <c r="G106" s="58"/>
    </row>
    <row r="107" s="1" customFormat="1" ht="12.75" customHeight="1">
      <c r="G107" s="58"/>
    </row>
    <row r="108" s="1" customFormat="1" ht="12.75" customHeight="1">
      <c r="G108" s="58"/>
    </row>
    <row r="109" s="1" customFormat="1" ht="12.75" customHeight="1">
      <c r="G109" s="58"/>
    </row>
    <row r="110" s="1" customFormat="1" ht="12.75" customHeight="1">
      <c r="G110" s="58"/>
    </row>
    <row r="111" s="1" customFormat="1" ht="12.75" customHeight="1">
      <c r="G111" s="58"/>
    </row>
    <row r="112" s="1" customFormat="1" ht="12.75" customHeight="1">
      <c r="G112" s="58"/>
    </row>
    <row r="113" s="1" customFormat="1" ht="12.75" customHeight="1">
      <c r="G113" s="58"/>
    </row>
    <row r="114" s="1" customFormat="1" ht="12.75" customHeight="1">
      <c r="G114" s="58"/>
    </row>
    <row r="115" s="1" customFormat="1" ht="12.75" customHeight="1">
      <c r="G115" s="58"/>
    </row>
    <row r="116" s="1" customFormat="1" ht="12.75" customHeight="1">
      <c r="G116" s="58"/>
    </row>
    <row r="117" s="1" customFormat="1" ht="12.75" customHeight="1">
      <c r="G117" s="58"/>
    </row>
    <row r="118" s="1" customFormat="1" ht="12.75" customHeight="1">
      <c r="G118" s="58"/>
    </row>
    <row r="119" s="1" customFormat="1" ht="12.75" customHeight="1">
      <c r="G119" s="58"/>
    </row>
    <row r="120" s="1" customFormat="1" ht="12.75" customHeight="1">
      <c r="G120" s="58"/>
    </row>
    <row r="121" s="1" customFormat="1" ht="12.75" customHeight="1">
      <c r="G121" s="58"/>
    </row>
    <row r="122" s="1" customFormat="1" ht="12.75" customHeight="1">
      <c r="G122" s="58"/>
    </row>
    <row r="123" s="1" customFormat="1" ht="12.75" customHeight="1">
      <c r="G123" s="58"/>
    </row>
    <row r="124" s="1" customFormat="1" ht="12.75" customHeight="1">
      <c r="G124" s="58"/>
    </row>
    <row r="125" s="1" customFormat="1" ht="12.75" customHeight="1">
      <c r="G125" s="58"/>
    </row>
    <row r="126" s="1" customFormat="1" ht="12.75" customHeight="1">
      <c r="G126" s="58"/>
    </row>
    <row r="127" s="1" customFormat="1" ht="12.75" customHeight="1">
      <c r="G127" s="58"/>
    </row>
    <row r="128" s="1" customFormat="1" ht="12.75" customHeight="1">
      <c r="G128" s="58"/>
    </row>
    <row r="129" s="1" customFormat="1" ht="12.75" customHeight="1">
      <c r="G129" s="58"/>
    </row>
    <row r="130" s="1" customFormat="1" ht="12.75" customHeight="1">
      <c r="G130" s="58"/>
    </row>
    <row r="131" s="1" customFormat="1" ht="12.75" customHeight="1">
      <c r="G131" s="58"/>
    </row>
    <row r="132" s="1" customFormat="1" ht="12.75" customHeight="1">
      <c r="G132" s="58"/>
    </row>
    <row r="133" s="1" customFormat="1" ht="12.75" customHeight="1">
      <c r="G133" s="58"/>
    </row>
    <row r="134" s="1" customFormat="1" ht="12.75" customHeight="1">
      <c r="G134" s="58"/>
    </row>
    <row r="135" s="1" customFormat="1" ht="12.75" customHeight="1">
      <c r="G135" s="58"/>
    </row>
    <row r="136" s="1" customFormat="1" ht="12.75" customHeight="1">
      <c r="G136" s="58"/>
    </row>
    <row r="137" s="1" customFormat="1" ht="12.75" customHeight="1">
      <c r="G137" s="58"/>
    </row>
    <row r="138" s="1" customFormat="1" ht="12.75" customHeight="1">
      <c r="G138" s="58"/>
    </row>
    <row r="139" s="1" customFormat="1" ht="12.75" customHeight="1">
      <c r="G139" s="58"/>
    </row>
    <row r="140" s="1" customFormat="1" ht="12.75" customHeight="1">
      <c r="G140" s="58"/>
    </row>
    <row r="141" s="1" customFormat="1" ht="12.75" customHeight="1">
      <c r="G141" s="58"/>
    </row>
    <row r="142" s="1" customFormat="1" ht="12.75" customHeight="1">
      <c r="G142" s="58"/>
    </row>
    <row r="143" s="1" customFormat="1" ht="12.75" customHeight="1">
      <c r="G143" s="58"/>
    </row>
    <row r="144" s="1" customFormat="1" ht="12.75" customHeight="1">
      <c r="G144" s="58"/>
    </row>
    <row r="145" s="1" customFormat="1" ht="12.75" customHeight="1">
      <c r="G145" s="58"/>
    </row>
    <row r="146" s="1" customFormat="1" ht="12.75" customHeight="1">
      <c r="G146" s="58"/>
    </row>
    <row r="147" s="1" customFormat="1" ht="12.75" customHeight="1">
      <c r="G147" s="58"/>
    </row>
    <row r="148" s="1" customFormat="1" ht="12.75" customHeight="1">
      <c r="G148" s="58"/>
    </row>
    <row r="149" s="1" customFormat="1" ht="12.75" customHeight="1">
      <c r="G149" s="58"/>
    </row>
    <row r="150" s="1" customFormat="1" ht="12.75" customHeight="1">
      <c r="G150" s="58"/>
    </row>
    <row r="151" s="1" customFormat="1" ht="12.75" customHeight="1">
      <c r="G151" s="58"/>
    </row>
    <row r="152" s="1" customFormat="1" ht="12.75" customHeight="1">
      <c r="G152" s="58"/>
    </row>
    <row r="153" s="1" customFormat="1" ht="12.75" customHeight="1">
      <c r="G153" s="58"/>
    </row>
    <row r="154" s="1" customFormat="1" ht="12.75" customHeight="1">
      <c r="G154" s="58"/>
    </row>
    <row r="155" s="1" customFormat="1" ht="12.75" customHeight="1">
      <c r="G155" s="58"/>
    </row>
    <row r="156" s="1" customFormat="1" ht="12.75" customHeight="1">
      <c r="G156" s="58"/>
    </row>
    <row r="157" s="1" customFormat="1" ht="12.75" customHeight="1">
      <c r="G157" s="58"/>
    </row>
    <row r="158" s="1" customFormat="1" ht="12.75" customHeight="1">
      <c r="G158" s="58"/>
    </row>
    <row r="159" s="1" customFormat="1" ht="12.75" customHeight="1">
      <c r="G159" s="58"/>
    </row>
    <row r="160" s="1" customFormat="1" ht="12.75" customHeight="1">
      <c r="G160" s="58"/>
    </row>
    <row r="161" s="1" customFormat="1" ht="12.75" customHeight="1">
      <c r="G161" s="58"/>
    </row>
    <row r="162" s="1" customFormat="1" ht="12.75" customHeight="1">
      <c r="G162" s="58"/>
    </row>
    <row r="163" s="1" customFormat="1" ht="12.75" customHeight="1">
      <c r="G163" s="58"/>
    </row>
    <row r="164" s="1" customFormat="1" ht="12.75" customHeight="1">
      <c r="G164" s="58"/>
    </row>
    <row r="165" s="1" customFormat="1" ht="12.75" customHeight="1">
      <c r="G165" s="58"/>
    </row>
    <row r="166" s="1" customFormat="1" ht="12.75" customHeight="1">
      <c r="G166" s="58"/>
    </row>
    <row r="167" s="1" customFormat="1" ht="12.75" customHeight="1">
      <c r="G167" s="58"/>
    </row>
    <row r="168" s="1" customFormat="1" ht="12.75" customHeight="1">
      <c r="G168" s="58"/>
    </row>
    <row r="169" s="36" customFormat="1" ht="12.75" customHeight="1">
      <c r="G169" s="59"/>
    </row>
    <row r="170" s="1" customFormat="1" ht="12.75" customHeight="1">
      <c r="G170" s="58"/>
    </row>
    <row r="171" s="36" customFormat="1" ht="12.75" customHeight="1">
      <c r="G171" s="59"/>
    </row>
    <row r="172" s="1" customFormat="1" ht="12.75" customHeight="1">
      <c r="G172" s="58"/>
    </row>
    <row r="173" s="36" customFormat="1" ht="12.75" customHeight="1">
      <c r="G173" s="59"/>
    </row>
    <row r="174" s="1" customFormat="1" ht="12.75" customHeight="1">
      <c r="G174" s="58"/>
    </row>
    <row r="175" s="1" customFormat="1" ht="12.75" customHeight="1">
      <c r="G175" s="58"/>
    </row>
    <row r="176" s="36" customFormat="1" ht="12.75" customHeight="1">
      <c r="G176" s="59"/>
    </row>
    <row r="177" s="1" customFormat="1" ht="12.75" customHeight="1">
      <c r="G177" s="58"/>
    </row>
    <row r="178" s="36" customFormat="1" ht="12.75" customHeight="1">
      <c r="G178" s="59"/>
    </row>
    <row r="179" s="1" customFormat="1" ht="12.75" customHeight="1">
      <c r="G179" s="58"/>
    </row>
    <row r="180" s="36" customFormat="1" ht="12.75" customHeight="1">
      <c r="G180" s="59"/>
    </row>
    <row r="181" s="36" customFormat="1" ht="12.75" customHeight="1">
      <c r="G181" s="59"/>
    </row>
    <row r="182" s="1" customFormat="1" ht="12.75" customHeight="1">
      <c r="G182" s="58"/>
    </row>
    <row r="183" s="1" customFormat="1" ht="12.75" customHeight="1">
      <c r="G183" s="58"/>
    </row>
    <row r="184" s="36" customFormat="1" ht="12.75" customHeight="1">
      <c r="G184" s="59"/>
    </row>
    <row r="185" s="1" customFormat="1" ht="12.75" customHeight="1">
      <c r="G185" s="58"/>
    </row>
    <row r="186" s="1" customFormat="1" ht="12.75" customHeight="1">
      <c r="G186" s="58"/>
    </row>
    <row r="187" s="36" customFormat="1" ht="12.75" customHeight="1">
      <c r="G187" s="59"/>
    </row>
    <row r="188" s="1" customFormat="1" ht="12.75" customHeight="1">
      <c r="G188" s="58"/>
    </row>
    <row r="189" s="36" customFormat="1" ht="12.75" customHeight="1">
      <c r="G189" s="59"/>
    </row>
    <row r="190" s="1" customFormat="1" ht="12.75" customHeight="1">
      <c r="G190" s="58"/>
    </row>
    <row r="191" s="36" customFormat="1" ht="12.75" customHeight="1">
      <c r="G191" s="59"/>
    </row>
    <row r="192" s="36" customFormat="1" ht="12.75" customHeight="1">
      <c r="G192" s="59"/>
    </row>
    <row r="193" s="1" customFormat="1" ht="12.75" customHeight="1">
      <c r="G193" s="58"/>
    </row>
    <row r="194" s="1" customFormat="1" ht="12.75" customHeight="1">
      <c r="G194" s="58"/>
    </row>
    <row r="195" s="36" customFormat="1" ht="12.75" customHeight="1">
      <c r="G195" s="59"/>
    </row>
    <row r="196" s="1" customFormat="1" ht="12.75" customHeight="1">
      <c r="G196" s="58"/>
    </row>
    <row r="197" s="1" customFormat="1" ht="12.75" customHeight="1">
      <c r="G197" s="58"/>
    </row>
    <row r="198" s="36" customFormat="1" ht="12.75" customHeight="1">
      <c r="G198" s="59"/>
    </row>
    <row r="199" s="1" customFormat="1" ht="12.75" customHeight="1">
      <c r="G199" s="58"/>
    </row>
    <row r="200" s="36" customFormat="1" ht="12.75" customHeight="1">
      <c r="G200" s="59"/>
    </row>
    <row r="201" s="1" customFormat="1" ht="12.75" customHeight="1">
      <c r="G201" s="58"/>
    </row>
    <row r="202" s="1" customFormat="1" ht="12.75" customHeight="1">
      <c r="G202" s="58"/>
    </row>
    <row r="203" s="1" customFormat="1" ht="12.75" customHeight="1">
      <c r="G203" s="58"/>
    </row>
    <row r="204" s="1" customFormat="1" ht="12.75" customHeight="1">
      <c r="G204" s="58"/>
    </row>
    <row r="205" s="1" customFormat="1" ht="12.75" customHeight="1">
      <c r="G205" s="58"/>
    </row>
    <row r="206" s="36" customFormat="1" ht="12.75" customHeight="1">
      <c r="G206" s="59"/>
    </row>
    <row r="207" s="1" customFormat="1" ht="12.75" customHeight="1">
      <c r="G207" s="58"/>
    </row>
    <row r="208" s="36" customFormat="1" ht="12.75" customHeight="1">
      <c r="G208" s="59"/>
    </row>
    <row r="209" s="1" customFormat="1" ht="12.75" customHeight="1">
      <c r="G209" s="58"/>
    </row>
    <row r="210" s="36" customFormat="1" ht="12.75" customHeight="1">
      <c r="G210" s="59"/>
    </row>
    <row r="211" s="1" customFormat="1" ht="12.75" customHeight="1">
      <c r="G211" s="58"/>
    </row>
    <row r="212" s="36" customFormat="1" ht="12.75" customHeight="1">
      <c r="G212" s="59"/>
    </row>
    <row r="213" s="1" customFormat="1" ht="12.75" customHeight="1">
      <c r="G213" s="58"/>
    </row>
    <row r="214" s="36" customFormat="1" ht="12.75" customHeight="1">
      <c r="G214" s="59"/>
    </row>
    <row r="215" s="1" customFormat="1" ht="12.75" customHeight="1">
      <c r="G215" s="58"/>
    </row>
    <row r="216" s="36" customFormat="1" ht="12.75" customHeight="1">
      <c r="G216" s="59"/>
    </row>
    <row r="217" s="1" customFormat="1" ht="12.75" customHeight="1">
      <c r="G217" s="58"/>
    </row>
    <row r="218" s="1" customFormat="1" ht="12.75" customHeight="1">
      <c r="G218" s="58"/>
    </row>
    <row r="219" s="1" customFormat="1" ht="12.75" customHeight="1">
      <c r="G219" s="58"/>
    </row>
    <row r="220" s="36" customFormat="1" ht="12.75" customHeight="1">
      <c r="G220" s="59"/>
    </row>
    <row r="221" s="1" customFormat="1" ht="12.75" customHeight="1">
      <c r="G221" s="58"/>
    </row>
    <row r="222" s="36" customFormat="1" ht="12.75" customHeight="1">
      <c r="G222" s="59"/>
    </row>
    <row r="223" s="36" customFormat="1" ht="12.75" customHeight="1">
      <c r="G223" s="59"/>
    </row>
    <row r="224" s="36" customFormat="1" ht="12.75" customHeight="1">
      <c r="G224" s="59"/>
    </row>
    <row r="225" s="1" customFormat="1" ht="12.75" customHeight="1">
      <c r="G225" s="58"/>
    </row>
    <row r="226" s="36" customFormat="1" ht="12.75" customHeight="1">
      <c r="G226" s="59"/>
    </row>
    <row r="227" s="1" customFormat="1" ht="12.75" customHeight="1">
      <c r="G227" s="58"/>
    </row>
    <row r="228" s="36" customFormat="1" ht="12.75" customHeight="1">
      <c r="G228" s="59"/>
    </row>
    <row r="229" s="36" customFormat="1" ht="12.75" customHeight="1">
      <c r="G229" s="59"/>
    </row>
    <row r="230" s="36" customFormat="1" ht="12.75" customHeight="1">
      <c r="G230" s="59"/>
    </row>
    <row r="231" s="36" customFormat="1" ht="12.75" customHeight="1">
      <c r="G231" s="59"/>
    </row>
    <row r="232" s="36" customFormat="1" ht="12.75" customHeight="1">
      <c r="G232" s="59"/>
    </row>
    <row r="233" s="36" customFormat="1" ht="12.75" customHeight="1">
      <c r="G233" s="59"/>
    </row>
    <row r="234" s="36" customFormat="1" ht="12.75" customHeight="1">
      <c r="G234" s="59"/>
    </row>
    <row r="235" s="36" customFormat="1" ht="12.75" customHeight="1">
      <c r="G235" s="59"/>
    </row>
    <row r="236" s="36" customFormat="1" ht="12.75" customHeight="1">
      <c r="G236" s="59"/>
    </row>
    <row r="237" s="36" customFormat="1" ht="12.75" customHeight="1">
      <c r="G237" s="59"/>
    </row>
    <row r="238" s="36" customFormat="1" ht="12.75" customHeight="1">
      <c r="G238" s="59"/>
    </row>
    <row r="239" s="36" customFormat="1" ht="12.75" customHeight="1">
      <c r="G239" s="59"/>
    </row>
    <row r="240" s="36" customFormat="1" ht="12.75" customHeight="1">
      <c r="G240" s="59"/>
    </row>
    <row r="241" s="36" customFormat="1" ht="12.75" customHeight="1">
      <c r="G241" s="59"/>
    </row>
    <row r="242" s="36" customFormat="1" ht="12.75" customHeight="1">
      <c r="G242" s="59"/>
    </row>
    <row r="243" s="36" customFormat="1" ht="12.75" customHeight="1">
      <c r="G243" s="59"/>
    </row>
    <row r="244" s="36" customFormat="1" ht="12.75" customHeight="1">
      <c r="G244" s="59"/>
    </row>
    <row r="245" s="36" customFormat="1" ht="12.75" customHeight="1">
      <c r="G245" s="59"/>
    </row>
    <row r="246" s="36" customFormat="1" ht="12.75" customHeight="1">
      <c r="G246" s="59"/>
    </row>
    <row r="247" s="36" customFormat="1" ht="12.75" customHeight="1">
      <c r="G247" s="59"/>
    </row>
    <row r="248" s="36" customFormat="1" ht="12.75" customHeight="1">
      <c r="G248" s="59"/>
    </row>
    <row r="249" s="36" customFormat="1" ht="12.75" customHeight="1">
      <c r="G249" s="59"/>
    </row>
    <row r="250" s="36" customFormat="1" ht="12.75" customHeight="1">
      <c r="G250" s="59"/>
    </row>
    <row r="251" s="36" customFormat="1" ht="12.75" customHeight="1">
      <c r="G251" s="59"/>
    </row>
    <row r="252" s="36" customFormat="1" ht="12.75" customHeight="1">
      <c r="G252" s="59"/>
    </row>
    <row r="253" s="36" customFormat="1" ht="12.75" customHeight="1">
      <c r="G253" s="59"/>
    </row>
    <row r="254" s="36" customFormat="1" ht="12.75" customHeight="1">
      <c r="G254" s="59"/>
    </row>
    <row r="255" s="36" customFormat="1" ht="12.75" customHeight="1">
      <c r="G255" s="59"/>
    </row>
    <row r="256" s="36" customFormat="1" ht="12.75" customHeight="1">
      <c r="G256" s="59"/>
    </row>
    <row r="257" s="36" customFormat="1" ht="12.75" customHeight="1">
      <c r="G257" s="59"/>
    </row>
    <row r="258" s="36" customFormat="1" ht="12.75" customHeight="1">
      <c r="G258" s="59"/>
    </row>
    <row r="259" s="36" customFormat="1" ht="12.75" customHeight="1">
      <c r="G259" s="59"/>
    </row>
    <row r="260" s="36" customFormat="1" ht="12.75" customHeight="1">
      <c r="G260" s="59"/>
    </row>
    <row r="261" s="36" customFormat="1" ht="12.75" customHeight="1">
      <c r="G261" s="59"/>
    </row>
    <row r="262" s="36" customFormat="1" ht="12.75" customHeight="1">
      <c r="G262" s="59"/>
    </row>
    <row r="263" s="36" customFormat="1" ht="12.75" customHeight="1">
      <c r="G263" s="59"/>
    </row>
    <row r="264" s="36" customFormat="1" ht="12.75" customHeight="1">
      <c r="G264" s="59"/>
    </row>
    <row r="265" s="36" customFormat="1" ht="12.75" customHeight="1">
      <c r="G265" s="59"/>
    </row>
    <row r="266" s="36" customFormat="1" ht="12.75" customHeight="1">
      <c r="G266" s="59"/>
    </row>
    <row r="267" s="36" customFormat="1" ht="12.75" customHeight="1">
      <c r="G267" s="59"/>
    </row>
    <row r="268" s="36" customFormat="1" ht="12.75" customHeight="1">
      <c r="G268" s="59"/>
    </row>
    <row r="269" s="36" customFormat="1" ht="12.75" customHeight="1">
      <c r="G269" s="59"/>
    </row>
    <row r="270" s="36" customFormat="1" ht="12.75" customHeight="1">
      <c r="G270" s="59"/>
    </row>
    <row r="271" s="36" customFormat="1" ht="12.75" customHeight="1">
      <c r="G271" s="59"/>
    </row>
    <row r="272" s="36" customFormat="1" ht="12.75" customHeight="1">
      <c r="G272" s="59"/>
    </row>
    <row r="273" s="36" customFormat="1" ht="12.75" customHeight="1">
      <c r="G273" s="59"/>
    </row>
    <row r="274" s="36" customFormat="1" ht="12.75" customHeight="1">
      <c r="G274" s="59"/>
    </row>
    <row r="275" s="36" customFormat="1" ht="12.75" customHeight="1">
      <c r="G275" s="59"/>
    </row>
    <row r="276" s="36" customFormat="1" ht="12.75" customHeight="1">
      <c r="G276" s="59"/>
    </row>
    <row r="277" s="36" customFormat="1" ht="12.75" customHeight="1">
      <c r="G277" s="59"/>
    </row>
    <row r="278" s="36" customFormat="1" ht="12.75" customHeight="1">
      <c r="G278" s="59"/>
    </row>
    <row r="279" s="36" customFormat="1" ht="12.75" customHeight="1">
      <c r="G279" s="59"/>
    </row>
    <row r="280" s="36" customFormat="1" ht="12.75" customHeight="1">
      <c r="G280" s="59"/>
    </row>
    <row r="281" s="36" customFormat="1" ht="12.75" customHeight="1">
      <c r="G281" s="59"/>
    </row>
    <row r="282" s="36" customFormat="1" ht="12.75" customHeight="1">
      <c r="G282" s="59"/>
    </row>
    <row r="283" s="36" customFormat="1" ht="12.75" customHeight="1">
      <c r="G283" s="59"/>
    </row>
    <row r="284" s="36" customFormat="1" ht="12.75" customHeight="1">
      <c r="G284" s="59"/>
    </row>
    <row r="285" s="36" customFormat="1" ht="12.75" customHeight="1">
      <c r="G285" s="59"/>
    </row>
    <row r="286" s="36" customFormat="1" ht="12.75" customHeight="1">
      <c r="G286" s="59"/>
    </row>
    <row r="287" s="36" customFormat="1" ht="12.75" customHeight="1">
      <c r="G287" s="59"/>
    </row>
    <row r="288" s="36" customFormat="1" ht="12.75" customHeight="1">
      <c r="G288" s="59"/>
    </row>
    <row r="289" s="36" customFormat="1" ht="12.75" customHeight="1">
      <c r="G289" s="59"/>
    </row>
    <row r="290" s="36" customFormat="1" ht="12.75" customHeight="1">
      <c r="G290" s="59"/>
    </row>
    <row r="291" s="36" customFormat="1" ht="12.75" customHeight="1">
      <c r="G291" s="59"/>
    </row>
    <row r="292" s="36" customFormat="1" ht="12.75" customHeight="1">
      <c r="G292" s="59"/>
    </row>
    <row r="293" s="36" customFormat="1" ht="12.75" customHeight="1">
      <c r="G293" s="59"/>
    </row>
    <row r="294" s="36" customFormat="1" ht="12.75" customHeight="1">
      <c r="G294" s="59"/>
    </row>
    <row r="295" s="36" customFormat="1" ht="12.75" customHeight="1">
      <c r="G295" s="59"/>
    </row>
    <row r="296" s="36" customFormat="1" ht="12.75" customHeight="1">
      <c r="G296" s="59"/>
    </row>
    <row r="297" s="36" customFormat="1" ht="12.75" customHeight="1">
      <c r="G297" s="59"/>
    </row>
    <row r="298" s="36" customFormat="1" ht="12.75" customHeight="1">
      <c r="G298" s="59"/>
    </row>
    <row r="299" s="36" customFormat="1" ht="12.75" customHeight="1">
      <c r="G299" s="59"/>
    </row>
    <row r="300" s="36" customFormat="1" ht="12.75" customHeight="1">
      <c r="G300" s="59"/>
    </row>
    <row r="301" s="36" customFormat="1" ht="12.75" customHeight="1">
      <c r="G301" s="59"/>
    </row>
    <row r="302" s="36" customFormat="1" ht="12.75" customHeight="1">
      <c r="G302" s="59"/>
    </row>
    <row r="303" s="36" customFormat="1" ht="12.75" customHeight="1">
      <c r="G303" s="59"/>
    </row>
    <row r="304" s="36" customFormat="1" ht="12.75" customHeight="1">
      <c r="G304" s="59"/>
    </row>
    <row r="305" s="36" customFormat="1" ht="12.75" customHeight="1">
      <c r="G305" s="59"/>
    </row>
    <row r="306" s="36" customFormat="1" ht="12.75" customHeight="1">
      <c r="G306" s="59"/>
    </row>
    <row r="307" s="36" customFormat="1" ht="12.75" customHeight="1">
      <c r="G307" s="59"/>
    </row>
    <row r="308" s="1" customFormat="1" ht="12.75" customHeight="1">
      <c r="G308" s="58"/>
    </row>
    <row r="309" spans="1:7" ht="12.75" customHeight="1">
      <c r="A309"/>
      <c r="B309"/>
      <c r="C309"/>
      <c r="D309"/>
      <c r="E309"/>
      <c r="F309"/>
      <c r="G309" s="60"/>
    </row>
    <row r="310" spans="1:7" ht="12.75" customHeight="1">
      <c r="A310" s="19"/>
      <c r="B310" s="19"/>
      <c r="C310" s="19"/>
      <c r="D310" s="19"/>
      <c r="E310" s="19"/>
      <c r="F310" s="20"/>
      <c r="G310" s="61"/>
    </row>
    <row r="311" spans="1:7" ht="12.75" customHeight="1">
      <c r="A311" s="19"/>
      <c r="B311" s="19"/>
      <c r="C311" s="19"/>
      <c r="D311" s="19"/>
      <c r="E311" s="19"/>
      <c r="F311" s="20"/>
      <c r="G311" s="61"/>
    </row>
    <row r="312" spans="1:7" ht="12.75" customHeight="1">
      <c r="A312" s="19"/>
      <c r="B312" s="19"/>
      <c r="C312" s="19"/>
      <c r="D312" s="19"/>
      <c r="E312" s="19"/>
      <c r="F312" s="20"/>
      <c r="G312" s="61"/>
    </row>
    <row r="313" spans="1:7" ht="12.75" customHeight="1">
      <c r="A313" s="19"/>
      <c r="B313" s="19"/>
      <c r="C313" s="19"/>
      <c r="D313" s="19"/>
      <c r="E313" s="19"/>
      <c r="F313" s="20"/>
      <c r="G313" s="61"/>
    </row>
    <row r="314" spans="1:7" ht="12.75" customHeight="1">
      <c r="A314" s="19"/>
      <c r="B314" s="19"/>
      <c r="C314" s="19"/>
      <c r="D314" s="19"/>
      <c r="E314" s="19"/>
      <c r="F314" s="20"/>
      <c r="G314" s="61"/>
    </row>
    <row r="315" spans="1:7" ht="12.75" customHeight="1">
      <c r="A315" s="19"/>
      <c r="B315" s="19"/>
      <c r="C315" s="19"/>
      <c r="D315" s="19"/>
      <c r="E315" s="19"/>
      <c r="F315" s="20"/>
      <c r="G315" s="61"/>
    </row>
    <row r="316" spans="1:7" ht="12.75" customHeight="1">
      <c r="A316" s="19"/>
      <c r="B316" s="19"/>
      <c r="C316" s="19"/>
      <c r="D316" s="19"/>
      <c r="E316" s="19"/>
      <c r="F316" s="20"/>
      <c r="G316" s="61"/>
    </row>
    <row r="317" spans="1:7" ht="12.75" customHeight="1">
      <c r="A317" s="19"/>
      <c r="B317" s="19"/>
      <c r="C317" s="19"/>
      <c r="D317" s="19"/>
      <c r="E317" s="19"/>
      <c r="F317" s="20"/>
      <c r="G317" s="61"/>
    </row>
    <row r="318" spans="1:7" ht="12.75" customHeight="1">
      <c r="A318" s="19"/>
      <c r="B318" s="19"/>
      <c r="C318" s="19"/>
      <c r="D318" s="19"/>
      <c r="E318" s="19"/>
      <c r="F318" s="20"/>
      <c r="G318" s="61"/>
    </row>
    <row r="319" spans="1:7" ht="12.75" customHeight="1">
      <c r="A319" s="19"/>
      <c r="B319" s="19"/>
      <c r="C319" s="19"/>
      <c r="D319" s="19"/>
      <c r="E319" s="19"/>
      <c r="F319" s="20"/>
      <c r="G319" s="61"/>
    </row>
    <row r="320" spans="1:7" ht="12.75" customHeight="1">
      <c r="A320" s="19"/>
      <c r="B320" s="19"/>
      <c r="C320" s="19"/>
      <c r="D320" s="19"/>
      <c r="E320" s="19"/>
      <c r="F320" s="20"/>
      <c r="G320" s="61"/>
    </row>
    <row r="321" spans="1:7" ht="12.75" customHeight="1">
      <c r="A321" s="19"/>
      <c r="B321" s="19"/>
      <c r="C321" s="19"/>
      <c r="D321" s="19"/>
      <c r="E321" s="19"/>
      <c r="F321" s="20"/>
      <c r="G321" s="61"/>
    </row>
    <row r="322" spans="1:7" ht="12.75" customHeight="1">
      <c r="A322" s="19"/>
      <c r="B322" s="19"/>
      <c r="C322" s="19"/>
      <c r="D322" s="19"/>
      <c r="E322" s="19"/>
      <c r="F322" s="20"/>
      <c r="G322" s="61"/>
    </row>
    <row r="323" spans="1:7" ht="12.75" customHeight="1">
      <c r="A323" s="19"/>
      <c r="B323" s="19"/>
      <c r="C323" s="19"/>
      <c r="D323" s="19"/>
      <c r="E323" s="19"/>
      <c r="F323" s="20"/>
      <c r="G323" s="61"/>
    </row>
    <row r="324" spans="1:7" ht="12.75" customHeight="1">
      <c r="A324" s="19"/>
      <c r="B324" s="19"/>
      <c r="C324" s="19"/>
      <c r="D324" s="19"/>
      <c r="E324" s="19"/>
      <c r="F324" s="20"/>
      <c r="G324" s="61"/>
    </row>
    <row r="325" spans="1:7" ht="12.75" customHeight="1">
      <c r="A325" s="19"/>
      <c r="B325" s="19"/>
      <c r="C325" s="19"/>
      <c r="D325" s="19"/>
      <c r="E325" s="19"/>
      <c r="F325" s="20"/>
      <c r="G325" s="61"/>
    </row>
    <row r="326" spans="1:7" ht="12.75" customHeight="1">
      <c r="A326" s="19"/>
      <c r="B326" s="19"/>
      <c r="C326" s="19"/>
      <c r="D326" s="19"/>
      <c r="E326" s="19"/>
      <c r="F326" s="20"/>
      <c r="G326" s="61"/>
    </row>
    <row r="327" spans="1:7" ht="12.75" customHeight="1">
      <c r="A327" s="19"/>
      <c r="B327" s="19"/>
      <c r="C327" s="19"/>
      <c r="D327" s="19"/>
      <c r="E327" s="19"/>
      <c r="F327" s="20"/>
      <c r="G327" s="61"/>
    </row>
    <row r="328" spans="1:7" ht="12.75" customHeight="1">
      <c r="A328" s="19"/>
      <c r="B328" s="19"/>
      <c r="C328" s="19"/>
      <c r="D328" s="19"/>
      <c r="E328" s="19"/>
      <c r="F328" s="20"/>
      <c r="G328" s="61"/>
    </row>
    <row r="329" spans="1:7" ht="12.75" customHeight="1">
      <c r="A329" s="19"/>
      <c r="B329" s="19"/>
      <c r="C329" s="19"/>
      <c r="D329" s="19"/>
      <c r="E329" s="19"/>
      <c r="F329" s="20"/>
      <c r="G329" s="61"/>
    </row>
    <row r="330" spans="1:7" ht="12.75" customHeight="1">
      <c r="A330" s="19"/>
      <c r="B330" s="19"/>
      <c r="C330" s="19"/>
      <c r="D330" s="19"/>
      <c r="E330" s="19"/>
      <c r="F330" s="20"/>
      <c r="G330" s="61"/>
    </row>
    <row r="331" spans="1:7" ht="12.75" customHeight="1">
      <c r="A331" s="19"/>
      <c r="B331" s="19"/>
      <c r="C331" s="19"/>
      <c r="D331" s="19"/>
      <c r="E331" s="19"/>
      <c r="F331" s="20"/>
      <c r="G331" s="61"/>
    </row>
    <row r="332" spans="1:7" ht="12.75" customHeight="1">
      <c r="A332" s="19"/>
      <c r="B332" s="19"/>
      <c r="C332" s="19"/>
      <c r="D332" s="19"/>
      <c r="E332" s="19"/>
      <c r="F332" s="20"/>
      <c r="G332" s="61"/>
    </row>
    <row r="333" spans="1:7" ht="12.75" customHeight="1">
      <c r="A333" s="19"/>
      <c r="B333" s="19"/>
      <c r="C333" s="19"/>
      <c r="D333" s="19"/>
      <c r="E333" s="19"/>
      <c r="F333" s="20"/>
      <c r="G333" s="61"/>
    </row>
    <row r="334" spans="1:7" ht="12.75" customHeight="1">
      <c r="A334" s="19"/>
      <c r="B334" s="19"/>
      <c r="C334" s="19"/>
      <c r="D334" s="19"/>
      <c r="E334" s="19"/>
      <c r="F334" s="20"/>
      <c r="G334" s="61"/>
    </row>
    <row r="335" spans="1:7" ht="12.75" customHeight="1">
      <c r="A335" s="19"/>
      <c r="B335" s="19"/>
      <c r="C335" s="19"/>
      <c r="D335" s="19"/>
      <c r="E335" s="19"/>
      <c r="F335" s="20"/>
      <c r="G335" s="61"/>
    </row>
    <row r="336" spans="1:7" ht="12.75" customHeight="1">
      <c r="A336" s="19"/>
      <c r="B336" s="19"/>
      <c r="C336" s="19"/>
      <c r="D336" s="19"/>
      <c r="E336" s="19"/>
      <c r="F336" s="20"/>
      <c r="G336" s="61"/>
    </row>
    <row r="337" spans="1:7" ht="12.75" customHeight="1">
      <c r="A337" s="19"/>
      <c r="B337" s="19"/>
      <c r="C337" s="19"/>
      <c r="D337" s="19"/>
      <c r="E337" s="19"/>
      <c r="F337" s="20"/>
      <c r="G337" s="61"/>
    </row>
    <row r="338" spans="1:7" ht="12.75" customHeight="1">
      <c r="A338" s="19"/>
      <c r="B338" s="19"/>
      <c r="C338" s="19"/>
      <c r="D338" s="19"/>
      <c r="E338" s="19"/>
      <c r="F338" s="20"/>
      <c r="G338" s="61"/>
    </row>
    <row r="339" spans="1:7" ht="12.75" customHeight="1">
      <c r="A339" s="19"/>
      <c r="B339" s="19"/>
      <c r="C339" s="19"/>
      <c r="D339" s="19"/>
      <c r="E339" s="19"/>
      <c r="F339" s="20"/>
      <c r="G339" s="61"/>
    </row>
    <row r="340" spans="1:7" ht="12.75" customHeight="1">
      <c r="A340" s="19"/>
      <c r="B340" s="19"/>
      <c r="C340" s="19"/>
      <c r="D340" s="19"/>
      <c r="E340" s="19"/>
      <c r="F340" s="20"/>
      <c r="G340" s="61"/>
    </row>
    <row r="341" spans="1:7" ht="12.75" customHeight="1">
      <c r="A341" s="19"/>
      <c r="B341" s="19"/>
      <c r="C341" s="19"/>
      <c r="D341" s="19"/>
      <c r="E341" s="19"/>
      <c r="F341" s="20"/>
      <c r="G341" s="61"/>
    </row>
    <row r="342" spans="1:7" ht="12.75" customHeight="1">
      <c r="A342" s="19"/>
      <c r="B342" s="19"/>
      <c r="C342" s="19"/>
      <c r="D342" s="19"/>
      <c r="E342" s="19"/>
      <c r="F342" s="20"/>
      <c r="G342" s="61"/>
    </row>
    <row r="343" spans="1:7" ht="12.75" customHeight="1">
      <c r="A343" s="19"/>
      <c r="B343" s="19"/>
      <c r="C343" s="19"/>
      <c r="D343" s="19"/>
      <c r="E343" s="19"/>
      <c r="F343" s="20"/>
      <c r="G343" s="61"/>
    </row>
    <row r="344" spans="1:7" ht="12.75" customHeight="1">
      <c r="A344" s="19"/>
      <c r="B344" s="19"/>
      <c r="C344" s="19"/>
      <c r="D344" s="19"/>
      <c r="E344" s="19"/>
      <c r="F344" s="20"/>
      <c r="G344" s="61"/>
    </row>
    <row r="345" spans="1:7" ht="12.75" customHeight="1">
      <c r="A345" s="19"/>
      <c r="B345" s="19"/>
      <c r="C345" s="19"/>
      <c r="D345" s="19"/>
      <c r="E345" s="19"/>
      <c r="F345" s="20"/>
      <c r="G345" s="61"/>
    </row>
    <row r="346" spans="1:7" ht="12.75" customHeight="1">
      <c r="A346" s="19"/>
      <c r="B346" s="19"/>
      <c r="C346" s="19"/>
      <c r="D346" s="19"/>
      <c r="E346" s="19"/>
      <c r="F346" s="20"/>
      <c r="G346" s="61"/>
    </row>
    <row r="347" spans="1:7" ht="12.75" customHeight="1">
      <c r="A347" s="19"/>
      <c r="B347" s="19"/>
      <c r="C347" s="19"/>
      <c r="D347" s="19"/>
      <c r="E347" s="19"/>
      <c r="F347" s="20"/>
      <c r="G347" s="61"/>
    </row>
    <row r="348" spans="1:7" ht="12.75" customHeight="1">
      <c r="A348" s="19"/>
      <c r="B348" s="19"/>
      <c r="C348" s="19"/>
      <c r="D348" s="19"/>
      <c r="E348" s="19"/>
      <c r="F348" s="20"/>
      <c r="G348" s="61"/>
    </row>
    <row r="349" spans="1:7" ht="12.75" customHeight="1">
      <c r="A349" s="19"/>
      <c r="B349" s="19"/>
      <c r="C349" s="19"/>
      <c r="D349" s="19"/>
      <c r="E349" s="19"/>
      <c r="F349" s="20"/>
      <c r="G349" s="61"/>
    </row>
    <row r="350" spans="1:7" ht="12.75" customHeight="1">
      <c r="A350" s="19"/>
      <c r="B350" s="19"/>
      <c r="C350" s="19"/>
      <c r="D350" s="19"/>
      <c r="E350" s="19"/>
      <c r="F350" s="20"/>
      <c r="G350" s="61"/>
    </row>
    <row r="351" spans="1:7" ht="12.75" customHeight="1">
      <c r="A351" s="19"/>
      <c r="B351" s="19"/>
      <c r="C351" s="19"/>
      <c r="D351" s="19"/>
      <c r="E351" s="19"/>
      <c r="F351" s="20"/>
      <c r="G351" s="61"/>
    </row>
    <row r="352" spans="1:7" ht="12.75" customHeight="1">
      <c r="A352" s="19"/>
      <c r="B352" s="19"/>
      <c r="C352" s="19"/>
      <c r="D352" s="19"/>
      <c r="E352" s="19"/>
      <c r="F352" s="20"/>
      <c r="G352" s="61"/>
    </row>
    <row r="353" spans="1:7" ht="12.75" customHeight="1">
      <c r="A353" s="19"/>
      <c r="B353" s="19"/>
      <c r="C353" s="19"/>
      <c r="D353" s="19"/>
      <c r="E353" s="19"/>
      <c r="F353" s="20"/>
      <c r="G353" s="61"/>
    </row>
    <row r="354" spans="1:7" ht="12.75" customHeight="1">
      <c r="A354" s="19"/>
      <c r="B354" s="19"/>
      <c r="C354" s="19"/>
      <c r="D354" s="19"/>
      <c r="E354" s="19"/>
      <c r="F354" s="20"/>
      <c r="G354" s="61"/>
    </row>
    <row r="355" spans="1:7" ht="12.75" customHeight="1">
      <c r="A355" s="19"/>
      <c r="B355" s="19"/>
      <c r="C355" s="19"/>
      <c r="D355" s="19"/>
      <c r="E355" s="19"/>
      <c r="F355" s="20"/>
      <c r="G355" s="61"/>
    </row>
    <row r="356" spans="1:7" ht="12.75" customHeight="1">
      <c r="A356" s="19"/>
      <c r="B356" s="19"/>
      <c r="C356" s="19"/>
      <c r="D356" s="19"/>
      <c r="E356" s="19"/>
      <c r="F356" s="20"/>
      <c r="G356" s="61"/>
    </row>
    <row r="357" spans="1:7" ht="12.75" customHeight="1">
      <c r="A357" s="19"/>
      <c r="B357" s="19"/>
      <c r="C357" s="19"/>
      <c r="D357" s="19"/>
      <c r="E357" s="19"/>
      <c r="F357" s="20"/>
      <c r="G357" s="61"/>
    </row>
    <row r="358" spans="1:7" ht="12.75" customHeight="1">
      <c r="A358" s="19"/>
      <c r="B358" s="19"/>
      <c r="C358" s="19"/>
      <c r="D358" s="19"/>
      <c r="E358" s="19"/>
      <c r="F358" s="20"/>
      <c r="G358" s="61"/>
    </row>
    <row r="359" spans="1:7" ht="12.75" customHeight="1">
      <c r="A359" s="19"/>
      <c r="B359" s="19"/>
      <c r="C359" s="19"/>
      <c r="D359" s="19"/>
      <c r="E359" s="19"/>
      <c r="F359" s="20"/>
      <c r="G359" s="61"/>
    </row>
    <row r="360" spans="1:7" ht="12.75" customHeight="1">
      <c r="A360" s="19"/>
      <c r="B360" s="19"/>
      <c r="C360" s="19"/>
      <c r="D360" s="19"/>
      <c r="E360" s="19"/>
      <c r="F360" s="20"/>
      <c r="G360" s="61"/>
    </row>
    <row r="361" spans="1:7" ht="12.75" customHeight="1">
      <c r="A361" s="19"/>
      <c r="B361" s="19"/>
      <c r="C361" s="19"/>
      <c r="D361" s="19"/>
      <c r="E361" s="19"/>
      <c r="F361" s="20"/>
      <c r="G361" s="61"/>
    </row>
    <row r="362" spans="1:7" ht="12.75" customHeight="1">
      <c r="A362" s="19"/>
      <c r="B362" s="19"/>
      <c r="C362" s="19"/>
      <c r="D362" s="19"/>
      <c r="E362" s="19"/>
      <c r="F362" s="20"/>
      <c r="G362" s="61"/>
    </row>
    <row r="363" spans="1:7" ht="12.75" customHeight="1">
      <c r="A363" s="19"/>
      <c r="B363" s="19"/>
      <c r="C363" s="19"/>
      <c r="D363" s="19"/>
      <c r="E363" s="19"/>
      <c r="F363" s="20"/>
      <c r="G363" s="61"/>
    </row>
    <row r="364" spans="1:7" ht="12.75" customHeight="1">
      <c r="A364" s="19"/>
      <c r="B364" s="19"/>
      <c r="C364" s="19"/>
      <c r="D364" s="19"/>
      <c r="E364" s="19"/>
      <c r="F364" s="20"/>
      <c r="G364" s="61"/>
    </row>
    <row r="365" spans="1:7" ht="12.75" customHeight="1">
      <c r="A365" s="19"/>
      <c r="B365" s="19"/>
      <c r="C365" s="19"/>
      <c r="D365" s="19"/>
      <c r="E365" s="19"/>
      <c r="F365" s="20"/>
      <c r="G365" s="61"/>
    </row>
    <row r="366" spans="1:7" ht="12.75" customHeight="1">
      <c r="A366" s="19"/>
      <c r="B366" s="19"/>
      <c r="C366" s="19"/>
      <c r="D366" s="19"/>
      <c r="E366" s="19"/>
      <c r="F366" s="20"/>
      <c r="G366" s="61"/>
    </row>
    <row r="367" spans="1:7" ht="12.75" customHeight="1">
      <c r="A367" s="19"/>
      <c r="B367" s="19"/>
      <c r="C367" s="19"/>
      <c r="D367" s="19"/>
      <c r="E367" s="19"/>
      <c r="F367" s="20"/>
      <c r="G367" s="61"/>
    </row>
    <row r="368" spans="1:7" ht="12.75" customHeight="1">
      <c r="A368" s="19"/>
      <c r="B368" s="19"/>
      <c r="C368" s="19"/>
      <c r="D368" s="19"/>
      <c r="E368" s="19"/>
      <c r="F368" s="20"/>
      <c r="G368" s="61"/>
    </row>
    <row r="369" spans="1:7" ht="12.75" customHeight="1">
      <c r="A369" s="19"/>
      <c r="B369" s="19"/>
      <c r="C369" s="19"/>
      <c r="D369" s="19"/>
      <c r="E369" s="19"/>
      <c r="F369" s="20"/>
      <c r="G369" s="61"/>
    </row>
    <row r="370" spans="1:7" ht="12.75" customHeight="1">
      <c r="A370" s="19"/>
      <c r="B370" s="19"/>
      <c r="C370" s="19"/>
      <c r="D370" s="19"/>
      <c r="E370" s="19"/>
      <c r="F370" s="20"/>
      <c r="G370" s="61"/>
    </row>
    <row r="371" spans="1:7" ht="12.75" customHeight="1">
      <c r="A371" s="19"/>
      <c r="B371" s="19"/>
      <c r="C371" s="19"/>
      <c r="D371" s="19"/>
      <c r="E371" s="19"/>
      <c r="F371" s="20"/>
      <c r="G371" s="61"/>
    </row>
    <row r="372" spans="1:7" ht="12.75" customHeight="1">
      <c r="A372" s="19"/>
      <c r="B372" s="19"/>
      <c r="C372" s="19"/>
      <c r="D372" s="19"/>
      <c r="E372" s="19"/>
      <c r="F372" s="20"/>
      <c r="G372" s="61"/>
    </row>
    <row r="373" spans="1:7" ht="12.75" customHeight="1">
      <c r="A373" s="19"/>
      <c r="B373" s="19"/>
      <c r="C373" s="19"/>
      <c r="D373" s="19"/>
      <c r="E373" s="19"/>
      <c r="F373" s="20"/>
      <c r="G373" s="61"/>
    </row>
    <row r="374" spans="1:7" ht="12.75" customHeight="1">
      <c r="A374" s="19"/>
      <c r="B374" s="19"/>
      <c r="C374" s="19"/>
      <c r="D374" s="19"/>
      <c r="E374" s="19"/>
      <c r="F374" s="20"/>
      <c r="G374" s="61"/>
    </row>
    <row r="375" spans="1:7" ht="12.75" customHeight="1">
      <c r="A375" s="19"/>
      <c r="B375" s="19"/>
      <c r="C375" s="19"/>
      <c r="D375" s="19"/>
      <c r="E375" s="19"/>
      <c r="F375" s="20"/>
      <c r="G375" s="61"/>
    </row>
    <row r="376" spans="1:7" ht="12.75" customHeight="1">
      <c r="A376" s="19"/>
      <c r="B376" s="19"/>
      <c r="C376" s="19"/>
      <c r="D376" s="19"/>
      <c r="E376" s="19"/>
      <c r="F376" s="20"/>
      <c r="G376" s="61"/>
    </row>
    <row r="377" spans="1:7" ht="12.75" customHeight="1">
      <c r="A377" s="19"/>
      <c r="B377" s="19"/>
      <c r="C377" s="19"/>
      <c r="D377" s="19"/>
      <c r="E377" s="19"/>
      <c r="F377" s="20"/>
      <c r="G377" s="61"/>
    </row>
    <row r="378" spans="1:7" ht="12.75" customHeight="1">
      <c r="A378" s="19"/>
      <c r="B378" s="19"/>
      <c r="C378" s="19"/>
      <c r="D378" s="19"/>
      <c r="E378" s="19"/>
      <c r="F378" s="20"/>
      <c r="G378" s="61"/>
    </row>
    <row r="379" spans="1:7" ht="12.75" customHeight="1">
      <c r="A379" s="19"/>
      <c r="B379" s="19"/>
      <c r="C379" s="19"/>
      <c r="D379" s="19"/>
      <c r="E379" s="19"/>
      <c r="F379" s="20"/>
      <c r="G379" s="61"/>
    </row>
    <row r="380" spans="1:7" ht="12.75" customHeight="1">
      <c r="A380" s="19"/>
      <c r="B380" s="19"/>
      <c r="C380" s="19"/>
      <c r="D380" s="19"/>
      <c r="E380" s="19"/>
      <c r="F380" s="20"/>
      <c r="G380" s="61"/>
    </row>
    <row r="381" spans="1:7" ht="12.75" customHeight="1">
      <c r="A381" s="19"/>
      <c r="B381" s="19"/>
      <c r="C381" s="19"/>
      <c r="D381" s="19"/>
      <c r="E381" s="19"/>
      <c r="F381" s="20"/>
      <c r="G381" s="61"/>
    </row>
    <row r="382" spans="1:7" ht="12.75" customHeight="1">
      <c r="A382" s="19"/>
      <c r="B382" s="19"/>
      <c r="C382" s="19"/>
      <c r="D382" s="19"/>
      <c r="E382" s="19"/>
      <c r="F382" s="20"/>
      <c r="G382" s="61"/>
    </row>
    <row r="383" spans="1:7" ht="12.75" customHeight="1">
      <c r="A383" s="19"/>
      <c r="B383" s="19"/>
      <c r="C383" s="19"/>
      <c r="D383" s="19"/>
      <c r="E383" s="19"/>
      <c r="F383" s="20"/>
      <c r="G383" s="61"/>
    </row>
    <row r="384" spans="1:7" ht="12.75" customHeight="1">
      <c r="A384" s="19"/>
      <c r="B384" s="19"/>
      <c r="C384" s="19"/>
      <c r="D384" s="19"/>
      <c r="E384" s="19"/>
      <c r="F384" s="20"/>
      <c r="G384" s="61"/>
    </row>
    <row r="385" spans="1:7" ht="12.75" customHeight="1">
      <c r="A385" s="19"/>
      <c r="B385" s="19"/>
      <c r="C385" s="19"/>
      <c r="D385" s="19"/>
      <c r="E385" s="19"/>
      <c r="F385" s="20"/>
      <c r="G385" s="61"/>
    </row>
    <row r="386" spans="1:7" ht="12.75" customHeight="1">
      <c r="A386" s="19"/>
      <c r="B386" s="19"/>
      <c r="C386" s="19"/>
      <c r="D386" s="19"/>
      <c r="E386" s="19"/>
      <c r="F386" s="20"/>
      <c r="G386" s="61"/>
    </row>
    <row r="387" spans="1:7" ht="12.75" customHeight="1">
      <c r="A387" s="19"/>
      <c r="B387" s="19"/>
      <c r="C387" s="19"/>
      <c r="D387" s="19"/>
      <c r="E387" s="19"/>
      <c r="F387" s="20"/>
      <c r="G387" s="61"/>
    </row>
    <row r="388" spans="1:7" ht="12.75" customHeight="1">
      <c r="A388" s="19"/>
      <c r="B388" s="19"/>
      <c r="C388" s="19"/>
      <c r="D388" s="19"/>
      <c r="E388" s="19"/>
      <c r="F388" s="20"/>
      <c r="G388" s="61"/>
    </row>
    <row r="389" spans="1:7" ht="12.75" customHeight="1">
      <c r="A389" s="19"/>
      <c r="B389" s="19"/>
      <c r="C389" s="19"/>
      <c r="D389" s="19"/>
      <c r="E389" s="19"/>
      <c r="F389" s="20"/>
      <c r="G389" s="61"/>
    </row>
    <row r="390" spans="1:7" ht="12.75" customHeight="1">
      <c r="A390" s="19"/>
      <c r="B390" s="19"/>
      <c r="C390" s="19"/>
      <c r="D390" s="19"/>
      <c r="E390" s="19"/>
      <c r="F390" s="20"/>
      <c r="G390" s="61"/>
    </row>
    <row r="391" spans="1:7" ht="12.75" customHeight="1">
      <c r="A391" s="19"/>
      <c r="B391" s="19"/>
      <c r="C391" s="19"/>
      <c r="D391" s="19"/>
      <c r="E391" s="19"/>
      <c r="F391" s="20"/>
      <c r="G391" s="61"/>
    </row>
    <row r="392" spans="1:7" ht="12.75" customHeight="1">
      <c r="A392" s="19"/>
      <c r="B392" s="19"/>
      <c r="C392" s="19"/>
      <c r="D392" s="19"/>
      <c r="E392" s="19"/>
      <c r="F392" s="20"/>
      <c r="G392" s="61"/>
    </row>
    <row r="393" spans="1:7" ht="12.75" customHeight="1">
      <c r="A393" s="19"/>
      <c r="B393" s="19"/>
      <c r="C393" s="19"/>
      <c r="D393" s="19"/>
      <c r="E393" s="19"/>
      <c r="F393" s="20"/>
      <c r="G393" s="61"/>
    </row>
    <row r="394" spans="1:7" ht="12.75" customHeight="1">
      <c r="A394" s="19"/>
      <c r="B394" s="19"/>
      <c r="C394" s="19"/>
      <c r="D394" s="19"/>
      <c r="E394" s="19"/>
      <c r="F394" s="20"/>
      <c r="G394" s="61"/>
    </row>
    <row r="395" spans="1:7" ht="12.75" customHeight="1">
      <c r="A395" s="19"/>
      <c r="B395" s="19"/>
      <c r="C395" s="19"/>
      <c r="D395" s="19"/>
      <c r="E395" s="19"/>
      <c r="F395" s="20"/>
      <c r="G395" s="61"/>
    </row>
    <row r="396" spans="1:7" ht="12.75" customHeight="1">
      <c r="A396" s="19"/>
      <c r="B396" s="19"/>
      <c r="C396" s="19"/>
      <c r="D396" s="19"/>
      <c r="E396" s="19"/>
      <c r="F396" s="20"/>
      <c r="G396" s="61"/>
    </row>
    <row r="397" spans="1:7" ht="12.75" customHeight="1">
      <c r="A397" s="19"/>
      <c r="B397" s="19"/>
      <c r="C397" s="19"/>
      <c r="D397" s="19"/>
      <c r="E397" s="19"/>
      <c r="F397" s="20"/>
      <c r="G397" s="61"/>
    </row>
    <row r="398" spans="1:7" ht="12.75" customHeight="1">
      <c r="A398" s="22"/>
      <c r="B398" s="22"/>
      <c r="C398" s="22"/>
      <c r="D398" s="22"/>
      <c r="E398" s="22"/>
      <c r="F398" s="23"/>
      <c r="G398" s="61"/>
    </row>
    <row r="399" spans="1:7" ht="12.75" customHeight="1">
      <c r="A399" s="22"/>
      <c r="B399" s="22"/>
      <c r="C399" s="22"/>
      <c r="D399" s="22"/>
      <c r="E399" s="22"/>
      <c r="F399" s="23"/>
      <c r="G399" s="61"/>
    </row>
    <row r="400" spans="1:7" ht="12.75" customHeight="1">
      <c r="A400" s="22"/>
      <c r="B400" s="22"/>
      <c r="C400" s="22"/>
      <c r="D400" s="22"/>
      <c r="E400" s="22"/>
      <c r="F400" s="23"/>
      <c r="G400" s="61"/>
    </row>
    <row r="401" spans="1:7" ht="12.75" customHeight="1">
      <c r="A401" s="22"/>
      <c r="B401" s="22"/>
      <c r="C401" s="22"/>
      <c r="D401" s="22"/>
      <c r="E401" s="22"/>
      <c r="F401" s="23"/>
      <c r="G401" s="61"/>
    </row>
    <row r="402" spans="1:7" ht="12.75" customHeight="1">
      <c r="A402" s="22"/>
      <c r="B402" s="22"/>
      <c r="C402" s="22"/>
      <c r="D402" s="22"/>
      <c r="E402" s="22"/>
      <c r="F402" s="23"/>
      <c r="G402" s="62"/>
    </row>
    <row r="403" spans="3:7" ht="12.75" customHeight="1">
      <c r="C403" s="22"/>
      <c r="D403" s="22"/>
      <c r="E403" s="22"/>
      <c r="F403" s="23"/>
      <c r="G403" s="62"/>
    </row>
    <row r="404" ht="12.75" customHeight="1">
      <c r="G404" s="62"/>
    </row>
    <row r="405" ht="12.75" customHeight="1">
      <c r="G405" s="62"/>
    </row>
    <row r="406" ht="12.75" customHeight="1">
      <c r="G406" s="62"/>
    </row>
    <row r="407" ht="12.75" customHeight="1">
      <c r="G407" s="62"/>
    </row>
    <row r="408" ht="12.75" customHeight="1">
      <c r="G408" s="62"/>
    </row>
    <row r="409" ht="12.75" customHeight="1">
      <c r="G409" s="62"/>
    </row>
    <row r="410" ht="12.75" customHeight="1"/>
  </sheetData>
  <mergeCells count="94">
    <mergeCell ref="D63:F63"/>
    <mergeCell ref="D64:F64"/>
    <mergeCell ref="D65:F65"/>
    <mergeCell ref="D96:F96"/>
    <mergeCell ref="D72:F72"/>
    <mergeCell ref="D76:F76"/>
    <mergeCell ref="D85:F85"/>
    <mergeCell ref="D95:F95"/>
    <mergeCell ref="D94:F94"/>
    <mergeCell ref="D89:F89"/>
    <mergeCell ref="D59:F59"/>
    <mergeCell ref="D60:F60"/>
    <mergeCell ref="D61:F61"/>
    <mergeCell ref="D62:F62"/>
    <mergeCell ref="D55:F55"/>
    <mergeCell ref="D56:F56"/>
    <mergeCell ref="D57:F57"/>
    <mergeCell ref="D58:F58"/>
    <mergeCell ref="D51:F51"/>
    <mergeCell ref="D52:F52"/>
    <mergeCell ref="D53:F53"/>
    <mergeCell ref="D54:F54"/>
    <mergeCell ref="D47:F47"/>
    <mergeCell ref="D48:F48"/>
    <mergeCell ref="D49:F49"/>
    <mergeCell ref="D50:F50"/>
    <mergeCell ref="D43:F43"/>
    <mergeCell ref="D44:F44"/>
    <mergeCell ref="D45:F45"/>
    <mergeCell ref="D46:F46"/>
    <mergeCell ref="D39:F39"/>
    <mergeCell ref="D40:F40"/>
    <mergeCell ref="D41:F41"/>
    <mergeCell ref="D42:F42"/>
    <mergeCell ref="D35:F35"/>
    <mergeCell ref="D36:F36"/>
    <mergeCell ref="D37:F37"/>
    <mergeCell ref="D38:F38"/>
    <mergeCell ref="D31:F31"/>
    <mergeCell ref="D32:F32"/>
    <mergeCell ref="D33:F33"/>
    <mergeCell ref="D34:F34"/>
    <mergeCell ref="D27:F27"/>
    <mergeCell ref="D28:F28"/>
    <mergeCell ref="D29:F29"/>
    <mergeCell ref="D30:F30"/>
    <mergeCell ref="D23:F23"/>
    <mergeCell ref="D24:F24"/>
    <mergeCell ref="D25:F25"/>
    <mergeCell ref="D26:F26"/>
    <mergeCell ref="D19:F19"/>
    <mergeCell ref="D20:F20"/>
    <mergeCell ref="D21:F21"/>
    <mergeCell ref="D22:F22"/>
    <mergeCell ref="D15:F15"/>
    <mergeCell ref="D16:F16"/>
    <mergeCell ref="D17:F17"/>
    <mergeCell ref="D18:F18"/>
    <mergeCell ref="D11:F11"/>
    <mergeCell ref="D100:F100"/>
    <mergeCell ref="D98:F98"/>
    <mergeCell ref="D99:F99"/>
    <mergeCell ref="D97:F97"/>
    <mergeCell ref="D82:F82"/>
    <mergeCell ref="D83:F83"/>
    <mergeCell ref="D84:F84"/>
    <mergeCell ref="D90:F90"/>
    <mergeCell ref="D75:F75"/>
    <mergeCell ref="D9:F9"/>
    <mergeCell ref="D10:F10"/>
    <mergeCell ref="D86:F86"/>
    <mergeCell ref="D80:F80"/>
    <mergeCell ref="D81:F81"/>
    <mergeCell ref="D79:F79"/>
    <mergeCell ref="D73:F73"/>
    <mergeCell ref="D71:F71"/>
    <mergeCell ref="D77:F77"/>
    <mergeCell ref="D74:F74"/>
    <mergeCell ref="A7:B7"/>
    <mergeCell ref="D69:F69"/>
    <mergeCell ref="D8:F8"/>
    <mergeCell ref="D70:F70"/>
    <mergeCell ref="D66:F66"/>
    <mergeCell ref="D67:F67"/>
    <mergeCell ref="D68:F68"/>
    <mergeCell ref="D12:F12"/>
    <mergeCell ref="D13:F13"/>
    <mergeCell ref="D14:F14"/>
    <mergeCell ref="D78:F78"/>
    <mergeCell ref="D92:F92"/>
    <mergeCell ref="D93:F93"/>
    <mergeCell ref="D87:F87"/>
    <mergeCell ref="D88:F88"/>
    <mergeCell ref="D91:F91"/>
  </mergeCells>
  <printOptions horizontalCentered="1"/>
  <pageMargins left="0.3937007874015748" right="0.3937007874015748" top="0.7874015748031497" bottom="1.1811023622047245" header="0.5118110236220472" footer="0.5118110236220472"/>
  <pageSetup fitToHeight="3" fitToWidth="1" horizontalDpi="600" verticalDpi="600" orientation="portrait" paperSize="9" scale="90" r:id="rId2"/>
  <headerFooter alignWithMargins="0">
    <oddFooter>&amp;LCreated by: Navigator on watch
Validated by: Chief Nav&amp;R&amp;F&amp;E
&amp;EDate  printed: 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8"/>
  <sheetViews>
    <sheetView showGridLines="0" tabSelected="1" workbookViewId="0" topLeftCell="A1">
      <pane ySplit="8" topLeftCell="BM9" activePane="bottomLeft" state="frozen"/>
      <selection pane="topLeft" activeCell="D24" sqref="D24:F24"/>
      <selection pane="bottomLeft" activeCell="D88" sqref="D88:F88"/>
    </sheetView>
  </sheetViews>
  <sheetFormatPr defaultColWidth="9.140625" defaultRowHeight="12.75"/>
  <cols>
    <col min="1" max="3" width="7.7109375" style="5" customWidth="1"/>
    <col min="4" max="4" width="25.7109375" style="25" customWidth="1"/>
    <col min="5" max="5" width="25.7109375" style="5" customWidth="1"/>
    <col min="6" max="6" width="25.7109375" style="26" customWidth="1"/>
    <col min="7" max="7" width="5.57421875" style="27" customWidth="1"/>
  </cols>
  <sheetData>
    <row r="1" spans="1:7" ht="13.5" customHeight="1">
      <c r="A1" s="29"/>
      <c r="B1" s="8"/>
      <c r="C1" s="8"/>
      <c r="D1" s="7"/>
      <c r="E1" s="28" t="str">
        <f>Sat!E1</f>
        <v>NAVIGATION - TITAN</v>
      </c>
      <c r="F1" s="31"/>
      <c r="G1" s="30" t="str">
        <f>Mon!G1</f>
        <v>m/v.  Pacific Titan</v>
      </c>
    </row>
    <row r="2" spans="1:7" ht="13.5" customHeight="1">
      <c r="A2" s="9"/>
      <c r="B2" s="10"/>
      <c r="C2" s="10"/>
      <c r="D2" s="33"/>
      <c r="E2" s="32"/>
      <c r="F2" s="11"/>
      <c r="G2" s="12"/>
    </row>
    <row r="3" spans="1:7" ht="13.5" customHeight="1">
      <c r="A3" s="9"/>
      <c r="B3" s="10"/>
      <c r="C3" s="10"/>
      <c r="D3" s="10"/>
      <c r="E3" s="34" t="s">
        <v>14</v>
      </c>
      <c r="F3" s="11"/>
      <c r="G3" s="12"/>
    </row>
    <row r="4" spans="1:7" ht="13.5" customHeight="1">
      <c r="A4" s="94" t="s">
        <v>5</v>
      </c>
      <c r="B4" s="49"/>
      <c r="C4" s="90" t="str">
        <f>Sat!C4</f>
        <v>Bass Strait</v>
      </c>
      <c r="D4" s="82"/>
      <c r="E4" s="74" t="s">
        <v>21</v>
      </c>
      <c r="F4" s="76" t="s">
        <v>22</v>
      </c>
      <c r="G4" s="78">
        <v>0.4166666666666667</v>
      </c>
    </row>
    <row r="5" spans="1:7" ht="13.5" customHeight="1">
      <c r="A5" s="94" t="s">
        <v>4</v>
      </c>
      <c r="B5" s="50"/>
      <c r="C5" s="90" t="str">
        <f>Sat!C5</f>
        <v>Seboa 2D</v>
      </c>
      <c r="D5" s="81"/>
      <c r="E5" s="75">
        <f>Sat!E5</f>
        <v>6374</v>
      </c>
      <c r="F5" s="11" t="s">
        <v>7</v>
      </c>
      <c r="G5" s="12">
        <f>Mon!G5</f>
        <v>22</v>
      </c>
    </row>
    <row r="6" spans="1:7" ht="13.5" customHeight="1" thickBot="1">
      <c r="A6" s="95" t="s">
        <v>8</v>
      </c>
      <c r="B6" s="51"/>
      <c r="C6" s="90" t="str">
        <f>Sat!C6</f>
        <v>Bass Strait, Australia</v>
      </c>
      <c r="D6" s="83"/>
      <c r="E6" s="47"/>
      <c r="F6" s="86" t="s">
        <v>23</v>
      </c>
      <c r="G6" s="87">
        <f>Mon!G6+6</f>
        <v>153</v>
      </c>
    </row>
    <row r="7" spans="1:7" ht="20.25" thickBot="1">
      <c r="A7" s="152" t="s">
        <v>0</v>
      </c>
      <c r="B7" s="153"/>
      <c r="C7" s="13"/>
      <c r="D7" s="14" t="s">
        <v>6</v>
      </c>
      <c r="E7" s="48">
        <f>37622+1825+G6</f>
        <v>39600</v>
      </c>
      <c r="F7" s="15" t="s">
        <v>12</v>
      </c>
      <c r="G7" s="16"/>
    </row>
    <row r="8" spans="1:9" s="2" customFormat="1" ht="12.75" customHeight="1" thickBot="1">
      <c r="A8" s="17" t="s">
        <v>15</v>
      </c>
      <c r="B8" s="52" t="s">
        <v>20</v>
      </c>
      <c r="C8" s="18" t="s">
        <v>1</v>
      </c>
      <c r="D8" s="149" t="s">
        <v>2</v>
      </c>
      <c r="E8" s="150"/>
      <c r="F8" s="151"/>
      <c r="G8" s="17" t="s">
        <v>3</v>
      </c>
      <c r="I8" s="3"/>
    </row>
    <row r="9" spans="1:7" s="1" customFormat="1" ht="12.75" customHeight="1">
      <c r="A9" s="118"/>
      <c r="B9" s="120" t="s">
        <v>12</v>
      </c>
      <c r="C9" s="97"/>
      <c r="D9" s="154"/>
      <c r="E9" s="155"/>
      <c r="F9" s="156"/>
      <c r="G9" s="121"/>
    </row>
    <row r="10" spans="1:7" s="1" customFormat="1" ht="12.75" customHeight="1">
      <c r="A10" s="100"/>
      <c r="B10" s="114">
        <f aca="true" t="shared" si="0" ref="B10:B106">IF(A10="","",A10+G$4)</f>
      </c>
      <c r="C10" s="97"/>
      <c r="D10" s="146"/>
      <c r="E10" s="147"/>
      <c r="F10" s="148"/>
      <c r="G10" s="121"/>
    </row>
    <row r="11" spans="1:7" s="1" customFormat="1" ht="12.75" customHeight="1">
      <c r="A11" s="100">
        <v>0</v>
      </c>
      <c r="B11" s="114">
        <f t="shared" si="0"/>
        <v>0.4166666666666667</v>
      </c>
      <c r="C11" s="97"/>
      <c r="D11" s="146" t="s">
        <v>118</v>
      </c>
      <c r="E11" s="147"/>
      <c r="F11" s="148"/>
      <c r="G11" s="121"/>
    </row>
    <row r="12" spans="1:7" s="1" customFormat="1" ht="12.75" customHeight="1">
      <c r="A12" s="100"/>
      <c r="B12" s="114">
        <f t="shared" si="0"/>
      </c>
      <c r="C12" s="97"/>
      <c r="D12" s="146"/>
      <c r="E12" s="147"/>
      <c r="F12" s="148"/>
      <c r="G12" s="121"/>
    </row>
    <row r="13" spans="1:7" s="1" customFormat="1" ht="12.75" customHeight="1">
      <c r="A13" s="100"/>
      <c r="B13" s="114">
        <f t="shared" si="0"/>
      </c>
      <c r="C13" s="97"/>
      <c r="D13" s="146"/>
      <c r="E13" s="147"/>
      <c r="F13" s="148"/>
      <c r="G13" s="121"/>
    </row>
    <row r="14" spans="1:7" s="1" customFormat="1" ht="12.75" customHeight="1">
      <c r="A14" s="100">
        <v>0.14583333333333334</v>
      </c>
      <c r="B14" s="114">
        <f t="shared" si="0"/>
        <v>0.5625</v>
      </c>
      <c r="C14" s="97"/>
      <c r="D14" s="146" t="s">
        <v>119</v>
      </c>
      <c r="E14" s="147"/>
      <c r="F14" s="148"/>
      <c r="G14" s="121"/>
    </row>
    <row r="15" spans="1:7" s="1" customFormat="1" ht="12.75" customHeight="1">
      <c r="A15" s="100"/>
      <c r="B15" s="114">
        <f t="shared" si="0"/>
      </c>
      <c r="C15" s="97"/>
      <c r="D15" s="146"/>
      <c r="E15" s="147"/>
      <c r="F15" s="148"/>
      <c r="G15" s="121"/>
    </row>
    <row r="16" spans="1:7" s="1" customFormat="1" ht="12.75" customHeight="1">
      <c r="A16" s="100">
        <v>0.19444444444444445</v>
      </c>
      <c r="B16" s="114">
        <f t="shared" si="0"/>
        <v>0.6111111111111112</v>
      </c>
      <c r="C16" s="97"/>
      <c r="D16" s="146" t="s">
        <v>115</v>
      </c>
      <c r="E16" s="147"/>
      <c r="F16" s="148"/>
      <c r="G16" s="121"/>
    </row>
    <row r="17" spans="1:7" s="1" customFormat="1" ht="12.75" customHeight="1">
      <c r="A17" s="100"/>
      <c r="B17" s="114">
        <f t="shared" si="0"/>
      </c>
      <c r="C17" s="97"/>
      <c r="D17" s="146" t="s">
        <v>120</v>
      </c>
      <c r="E17" s="147"/>
      <c r="F17" s="148"/>
      <c r="G17" s="121"/>
    </row>
    <row r="18" spans="1:7" s="1" customFormat="1" ht="12.75" customHeight="1">
      <c r="A18" s="100"/>
      <c r="B18" s="114">
        <f t="shared" si="0"/>
      </c>
      <c r="C18" s="97"/>
      <c r="D18" s="146" t="s">
        <v>121</v>
      </c>
      <c r="E18" s="147"/>
      <c r="F18" s="148"/>
      <c r="G18" s="121"/>
    </row>
    <row r="19" spans="1:7" s="1" customFormat="1" ht="12.75" customHeight="1">
      <c r="A19" s="100"/>
      <c r="B19" s="114">
        <f t="shared" si="0"/>
      </c>
      <c r="C19" s="97"/>
      <c r="D19" s="146"/>
      <c r="E19" s="147"/>
      <c r="F19" s="148"/>
      <c r="G19" s="121"/>
    </row>
    <row r="20" spans="1:7" s="1" customFormat="1" ht="12.75" customHeight="1">
      <c r="A20" s="100">
        <v>0.16944444444444443</v>
      </c>
      <c r="B20" s="114">
        <f t="shared" si="0"/>
        <v>0.5861111111111111</v>
      </c>
      <c r="C20" s="97"/>
      <c r="D20" s="146" t="s">
        <v>138</v>
      </c>
      <c r="E20" s="147"/>
      <c r="F20" s="148"/>
      <c r="G20" s="121"/>
    </row>
    <row r="21" spans="1:7" s="1" customFormat="1" ht="12.75" customHeight="1">
      <c r="A21" s="100">
        <v>0.20833333333333334</v>
      </c>
      <c r="B21" s="114">
        <f t="shared" si="0"/>
        <v>0.625</v>
      </c>
      <c r="C21" s="97"/>
      <c r="D21" s="146" t="s">
        <v>127</v>
      </c>
      <c r="E21" s="147"/>
      <c r="F21" s="148"/>
      <c r="G21" s="121"/>
    </row>
    <row r="22" spans="1:7" s="1" customFormat="1" ht="12.75" customHeight="1">
      <c r="A22" s="100">
        <v>0.24305555555555555</v>
      </c>
      <c r="B22" s="114">
        <f t="shared" si="0"/>
        <v>0.6597222222222222</v>
      </c>
      <c r="C22" s="97"/>
      <c r="D22" s="146" t="s">
        <v>122</v>
      </c>
      <c r="E22" s="147"/>
      <c r="F22" s="148"/>
      <c r="G22" s="121"/>
    </row>
    <row r="23" spans="1:7" s="1" customFormat="1" ht="12.75" customHeight="1">
      <c r="A23" s="100">
        <v>0.2569444444444445</v>
      </c>
      <c r="B23" s="114">
        <f t="shared" si="0"/>
        <v>0.6736111111111112</v>
      </c>
      <c r="C23" s="97"/>
      <c r="D23" s="146" t="s">
        <v>62</v>
      </c>
      <c r="E23" s="147"/>
      <c r="F23" s="148"/>
      <c r="G23" s="121"/>
    </row>
    <row r="24" spans="1:7" s="1" customFormat="1" ht="12.75" customHeight="1">
      <c r="A24" s="100">
        <v>0.25833333333333336</v>
      </c>
      <c r="B24" s="114">
        <f t="shared" si="0"/>
        <v>0.675</v>
      </c>
      <c r="C24" s="97"/>
      <c r="D24" s="135" t="s">
        <v>124</v>
      </c>
      <c r="E24" s="124"/>
      <c r="F24" s="125"/>
      <c r="G24" s="121"/>
    </row>
    <row r="25" spans="1:7" s="1" customFormat="1" ht="12.75" customHeight="1">
      <c r="A25" s="100">
        <v>0.26180555555555557</v>
      </c>
      <c r="B25" s="114">
        <f t="shared" si="0"/>
        <v>0.6784722222222223</v>
      </c>
      <c r="C25" s="97"/>
      <c r="D25" s="146" t="s">
        <v>123</v>
      </c>
      <c r="E25" s="147"/>
      <c r="F25" s="148"/>
      <c r="G25" s="121"/>
    </row>
    <row r="26" spans="1:7" s="1" customFormat="1" ht="12.75" customHeight="1">
      <c r="A26" s="100"/>
      <c r="B26" s="114">
        <f t="shared" si="0"/>
      </c>
      <c r="C26" s="97"/>
      <c r="D26" s="146"/>
      <c r="E26" s="147"/>
      <c r="F26" s="148"/>
      <c r="G26" s="121"/>
    </row>
    <row r="27" spans="1:7" s="1" customFormat="1" ht="12.75" customHeight="1">
      <c r="A27" s="100">
        <v>0.2638888888888889</v>
      </c>
      <c r="B27" s="114">
        <f t="shared" si="0"/>
        <v>0.6805555555555556</v>
      </c>
      <c r="C27" s="97"/>
      <c r="D27" s="146" t="s">
        <v>125</v>
      </c>
      <c r="E27" s="147"/>
      <c r="F27" s="148"/>
      <c r="G27" s="121"/>
    </row>
    <row r="28" spans="1:7" s="1" customFormat="1" ht="12.75" customHeight="1">
      <c r="A28" s="100">
        <v>0.30625</v>
      </c>
      <c r="B28" s="114">
        <f t="shared" si="0"/>
        <v>0.7229166666666667</v>
      </c>
      <c r="C28" s="97"/>
      <c r="D28" s="146" t="s">
        <v>126</v>
      </c>
      <c r="E28" s="147"/>
      <c r="F28" s="148"/>
      <c r="G28" s="121"/>
    </row>
    <row r="29" spans="1:7" s="1" customFormat="1" ht="12.75" customHeight="1">
      <c r="A29" s="100">
        <v>0.3159722222222222</v>
      </c>
      <c r="B29" s="114">
        <f t="shared" si="0"/>
        <v>0.7326388888888888</v>
      </c>
      <c r="C29" s="97"/>
      <c r="D29" s="146" t="s">
        <v>128</v>
      </c>
      <c r="E29" s="147"/>
      <c r="F29" s="148"/>
      <c r="G29" s="121"/>
    </row>
    <row r="30" spans="1:7" s="1" customFormat="1" ht="12.75" customHeight="1">
      <c r="A30" s="100"/>
      <c r="B30" s="114">
        <f t="shared" si="0"/>
      </c>
      <c r="C30" s="97"/>
      <c r="D30" s="146"/>
      <c r="E30" s="147"/>
      <c r="F30" s="148"/>
      <c r="G30" s="121"/>
    </row>
    <row r="31" spans="1:7" s="1" customFormat="1" ht="12.75" customHeight="1">
      <c r="A31" s="100">
        <v>0.31805555555555554</v>
      </c>
      <c r="B31" s="114">
        <f t="shared" si="0"/>
        <v>0.7347222222222223</v>
      </c>
      <c r="C31" s="97"/>
      <c r="D31" s="146" t="s">
        <v>129</v>
      </c>
      <c r="E31" s="147"/>
      <c r="F31" s="148"/>
      <c r="G31" s="121"/>
    </row>
    <row r="32" spans="1:7" s="1" customFormat="1" ht="12.75" customHeight="1">
      <c r="A32" s="100">
        <v>0.3458333333333334</v>
      </c>
      <c r="B32" s="114">
        <f t="shared" si="0"/>
        <v>0.7625000000000001</v>
      </c>
      <c r="C32" s="97"/>
      <c r="D32" s="135" t="s">
        <v>139</v>
      </c>
      <c r="E32" s="124"/>
      <c r="F32" s="125"/>
      <c r="G32" s="121"/>
    </row>
    <row r="33" spans="1:7" s="1" customFormat="1" ht="12.75" customHeight="1">
      <c r="A33" s="100"/>
      <c r="B33" s="114">
        <f t="shared" si="0"/>
      </c>
      <c r="C33" s="97"/>
      <c r="D33" s="146"/>
      <c r="E33" s="147"/>
      <c r="F33" s="148"/>
      <c r="G33" s="121"/>
    </row>
    <row r="34" spans="1:7" s="1" customFormat="1" ht="12.75" customHeight="1">
      <c r="A34" s="100">
        <v>0.34861111111111115</v>
      </c>
      <c r="B34" s="114">
        <f t="shared" si="0"/>
        <v>0.7652777777777778</v>
      </c>
      <c r="C34" s="97"/>
      <c r="D34" s="131" t="s">
        <v>30</v>
      </c>
      <c r="E34" s="132"/>
      <c r="F34" s="133"/>
      <c r="G34" s="121"/>
    </row>
    <row r="35" spans="1:7" s="1" customFormat="1" ht="12.75" customHeight="1">
      <c r="A35" s="100">
        <v>0.3680555555555556</v>
      </c>
      <c r="B35" s="114">
        <f t="shared" si="0"/>
        <v>0.7847222222222223</v>
      </c>
      <c r="C35" s="97"/>
      <c r="D35" s="146" t="s">
        <v>31</v>
      </c>
      <c r="E35" s="147"/>
      <c r="F35" s="148"/>
      <c r="G35" s="121"/>
    </row>
    <row r="36" spans="1:7" s="1" customFormat="1" ht="12.75" customHeight="1">
      <c r="A36" s="100"/>
      <c r="B36" s="114">
        <f t="shared" si="0"/>
      </c>
      <c r="C36" s="97"/>
      <c r="D36" s="143" t="s">
        <v>130</v>
      </c>
      <c r="E36" s="144"/>
      <c r="F36" s="145"/>
      <c r="G36" s="121">
        <v>1</v>
      </c>
    </row>
    <row r="37" spans="1:7" s="1" customFormat="1" ht="12.75" customHeight="1">
      <c r="A37" s="100">
        <v>0.3743055555555555</v>
      </c>
      <c r="B37" s="114">
        <f t="shared" si="0"/>
        <v>0.7909722222222222</v>
      </c>
      <c r="C37" s="97">
        <v>981</v>
      </c>
      <c r="D37" s="146" t="s">
        <v>32</v>
      </c>
      <c r="E37" s="147"/>
      <c r="F37" s="148"/>
      <c r="G37" s="121"/>
    </row>
    <row r="38" spans="1:7" s="36" customFormat="1" ht="12.75" customHeight="1">
      <c r="A38" s="99">
        <v>0.3763888888888889</v>
      </c>
      <c r="B38" s="136">
        <f t="shared" si="0"/>
        <v>0.7930555555555556</v>
      </c>
      <c r="C38" s="127">
        <v>1001</v>
      </c>
      <c r="D38" s="143" t="s">
        <v>131</v>
      </c>
      <c r="E38" s="144"/>
      <c r="F38" s="145"/>
      <c r="G38" s="121"/>
    </row>
    <row r="39" spans="1:7" s="1" customFormat="1" ht="12.75" customHeight="1">
      <c r="A39" s="100">
        <v>0.42569444444444443</v>
      </c>
      <c r="B39" s="114">
        <f t="shared" si="0"/>
        <v>0.8423611111111111</v>
      </c>
      <c r="C39" s="97">
        <v>1426</v>
      </c>
      <c r="D39" s="146" t="s">
        <v>27</v>
      </c>
      <c r="E39" s="147"/>
      <c r="F39" s="148"/>
      <c r="G39" s="121"/>
    </row>
    <row r="40" spans="1:7" s="36" customFormat="1" ht="12.75" customHeight="1">
      <c r="A40" s="99">
        <v>0.4388888888888889</v>
      </c>
      <c r="B40" s="136">
        <f t="shared" si="0"/>
        <v>0.8555555555555556</v>
      </c>
      <c r="C40" s="127">
        <v>1546</v>
      </c>
      <c r="D40" s="143" t="s">
        <v>132</v>
      </c>
      <c r="E40" s="144"/>
      <c r="F40" s="145"/>
      <c r="G40" s="121"/>
    </row>
    <row r="41" spans="1:7" s="1" customFormat="1" ht="12.75" customHeight="1">
      <c r="A41" s="100"/>
      <c r="B41" s="114">
        <f t="shared" si="0"/>
      </c>
      <c r="C41" s="97"/>
      <c r="D41" s="126"/>
      <c r="E41" s="128"/>
      <c r="F41" s="129"/>
      <c r="G41" s="121"/>
    </row>
    <row r="42" spans="1:7" s="1" customFormat="1" ht="12.75" customHeight="1">
      <c r="A42" s="100">
        <v>0.44027777777777777</v>
      </c>
      <c r="B42" s="114">
        <f t="shared" si="0"/>
        <v>0.8569444444444445</v>
      </c>
      <c r="C42" s="97"/>
      <c r="D42" s="135" t="s">
        <v>134</v>
      </c>
      <c r="E42" s="124"/>
      <c r="F42" s="125"/>
      <c r="G42" s="134"/>
    </row>
    <row r="43" spans="1:7" s="1" customFormat="1" ht="12.75" customHeight="1">
      <c r="A43" s="100">
        <v>0.45694444444444443</v>
      </c>
      <c r="B43" s="114">
        <f t="shared" si="0"/>
        <v>0.8736111111111111</v>
      </c>
      <c r="C43" s="97"/>
      <c r="D43" s="135" t="s">
        <v>135</v>
      </c>
      <c r="E43" s="124"/>
      <c r="F43" s="125"/>
      <c r="G43" s="134"/>
    </row>
    <row r="44" spans="1:7" s="1" customFormat="1" ht="12.75" customHeight="1">
      <c r="A44" s="100">
        <v>0.4625</v>
      </c>
      <c r="B44" s="114">
        <f t="shared" si="0"/>
        <v>0.8791666666666667</v>
      </c>
      <c r="C44" s="97"/>
      <c r="D44" s="146" t="s">
        <v>136</v>
      </c>
      <c r="E44" s="147"/>
      <c r="F44" s="148"/>
      <c r="G44" s="121"/>
    </row>
    <row r="45" spans="1:7" s="1" customFormat="1" ht="12.75" customHeight="1">
      <c r="A45" s="100">
        <v>0.48819444444444443</v>
      </c>
      <c r="B45" s="114">
        <f t="shared" si="0"/>
        <v>0.9048611111111111</v>
      </c>
      <c r="C45" s="97"/>
      <c r="D45" s="135" t="s">
        <v>137</v>
      </c>
      <c r="E45" s="124"/>
      <c r="F45" s="125"/>
      <c r="G45" s="121"/>
    </row>
    <row r="46" spans="1:7" s="1" customFormat="1" ht="12.75" customHeight="1">
      <c r="A46" s="100">
        <v>0.49722222222222223</v>
      </c>
      <c r="B46" s="114">
        <f t="shared" si="0"/>
        <v>0.913888888888889</v>
      </c>
      <c r="C46" s="97"/>
      <c r="D46" s="135" t="s">
        <v>73</v>
      </c>
      <c r="E46" s="124"/>
      <c r="F46" s="125"/>
      <c r="G46" s="121"/>
    </row>
    <row r="47" spans="1:7" s="1" customFormat="1" ht="12.75" customHeight="1">
      <c r="A47" s="100"/>
      <c r="B47" s="114">
        <f t="shared" si="0"/>
      </c>
      <c r="C47" s="97"/>
      <c r="D47" s="146"/>
      <c r="E47" s="147"/>
      <c r="F47" s="148"/>
      <c r="G47" s="121"/>
    </row>
    <row r="48" spans="1:7" s="1" customFormat="1" ht="12.75" customHeight="1">
      <c r="A48" s="100"/>
      <c r="B48" s="114">
        <f t="shared" si="0"/>
      </c>
      <c r="C48" s="97"/>
      <c r="D48" s="146"/>
      <c r="E48" s="147"/>
      <c r="F48" s="148"/>
      <c r="G48" s="121"/>
    </row>
    <row r="49" spans="1:7" s="1" customFormat="1" ht="12.75" customHeight="1">
      <c r="A49" s="100">
        <v>0.5020833333333333</v>
      </c>
      <c r="B49" s="114">
        <f t="shared" si="0"/>
        <v>0.91875</v>
      </c>
      <c r="C49" s="97"/>
      <c r="D49" s="131" t="s">
        <v>30</v>
      </c>
      <c r="E49" s="132"/>
      <c r="F49" s="133"/>
      <c r="G49" s="121"/>
    </row>
    <row r="50" spans="1:7" s="1" customFormat="1" ht="12.75" customHeight="1">
      <c r="A50" s="100">
        <v>0.5215277777777778</v>
      </c>
      <c r="B50" s="114">
        <f t="shared" si="0"/>
        <v>0.9381944444444446</v>
      </c>
      <c r="C50" s="97"/>
      <c r="D50" s="146" t="s">
        <v>31</v>
      </c>
      <c r="E50" s="147"/>
      <c r="F50" s="148"/>
      <c r="G50" s="121"/>
    </row>
    <row r="51" spans="1:7" s="1" customFormat="1" ht="12.75" customHeight="1">
      <c r="A51" s="100"/>
      <c r="B51" s="114">
        <f t="shared" si="0"/>
      </c>
      <c r="C51" s="97"/>
      <c r="D51" s="143" t="s">
        <v>133</v>
      </c>
      <c r="E51" s="144"/>
      <c r="F51" s="145"/>
      <c r="G51" s="121">
        <v>2</v>
      </c>
    </row>
    <row r="52" spans="1:7" s="1" customFormat="1" ht="12.75" customHeight="1">
      <c r="A52" s="100">
        <v>0.5326388888888889</v>
      </c>
      <c r="B52" s="114">
        <f t="shared" si="0"/>
        <v>0.9493055555555556</v>
      </c>
      <c r="C52" s="97">
        <v>1514</v>
      </c>
      <c r="D52" s="146" t="s">
        <v>32</v>
      </c>
      <c r="E52" s="147"/>
      <c r="F52" s="148"/>
      <c r="G52" s="121"/>
    </row>
    <row r="53" spans="1:7" s="1" customFormat="1" ht="12.75" customHeight="1">
      <c r="A53" s="99">
        <v>0.5347222222222222</v>
      </c>
      <c r="B53" s="136">
        <f t="shared" si="0"/>
        <v>0.9513888888888888</v>
      </c>
      <c r="C53" s="127">
        <v>1494</v>
      </c>
      <c r="D53" s="143" t="s">
        <v>140</v>
      </c>
      <c r="E53" s="144"/>
      <c r="F53" s="145"/>
      <c r="G53" s="121"/>
    </row>
    <row r="54" spans="1:7" s="1" customFormat="1" ht="12.75" customHeight="1">
      <c r="A54" s="99">
        <v>0.5826388888888888</v>
      </c>
      <c r="B54" s="136">
        <f t="shared" si="0"/>
        <v>0.9993055555555554</v>
      </c>
      <c r="C54" s="127">
        <v>1061</v>
      </c>
      <c r="D54" s="126" t="s">
        <v>141</v>
      </c>
      <c r="E54" s="128"/>
      <c r="F54" s="129"/>
      <c r="G54" s="121"/>
    </row>
    <row r="55" spans="1:7" s="1" customFormat="1" ht="12.75" customHeight="1">
      <c r="A55" s="100">
        <v>0.5895833333333333</v>
      </c>
      <c r="B55" s="114">
        <f t="shared" si="0"/>
        <v>1.00625</v>
      </c>
      <c r="C55" s="97">
        <v>1001</v>
      </c>
      <c r="D55" s="146" t="s">
        <v>27</v>
      </c>
      <c r="E55" s="147"/>
      <c r="F55" s="148"/>
      <c r="G55" s="121"/>
    </row>
    <row r="56" spans="1:7" s="1" customFormat="1" ht="12.75" customHeight="1">
      <c r="A56" s="99">
        <v>0.6027777777777777</v>
      </c>
      <c r="B56" s="136">
        <f t="shared" si="0"/>
        <v>1.0194444444444444</v>
      </c>
      <c r="C56" s="127">
        <v>881</v>
      </c>
      <c r="D56" s="143" t="s">
        <v>142</v>
      </c>
      <c r="E56" s="144"/>
      <c r="F56" s="145"/>
      <c r="G56" s="121"/>
    </row>
    <row r="57" spans="1:7" s="1" customFormat="1" ht="12.75" customHeight="1">
      <c r="A57" s="100"/>
      <c r="B57" s="114">
        <f t="shared" si="0"/>
      </c>
      <c r="C57" s="97"/>
      <c r="D57" s="146"/>
      <c r="E57" s="147"/>
      <c r="F57" s="148"/>
      <c r="G57" s="121"/>
    </row>
    <row r="58" spans="1:7" s="1" customFormat="1" ht="12.75" customHeight="1">
      <c r="A58" s="100"/>
      <c r="B58" s="114">
        <f t="shared" si="0"/>
      </c>
      <c r="C58" s="97"/>
      <c r="D58" s="146"/>
      <c r="E58" s="147"/>
      <c r="F58" s="148"/>
      <c r="G58" s="121"/>
    </row>
    <row r="59" spans="1:7" s="1" customFormat="1" ht="12.75" customHeight="1">
      <c r="A59" s="100">
        <v>0.6409722222222222</v>
      </c>
      <c r="B59" s="114">
        <f t="shared" si="0"/>
        <v>1.0576388888888888</v>
      </c>
      <c r="C59" s="97"/>
      <c r="D59" s="131" t="s">
        <v>30</v>
      </c>
      <c r="E59" s="132"/>
      <c r="F59" s="133"/>
      <c r="G59" s="121"/>
    </row>
    <row r="60" spans="1:7" s="1" customFormat="1" ht="12.75" customHeight="1">
      <c r="A60" s="100">
        <v>0.6611111111111111</v>
      </c>
      <c r="B60" s="114">
        <f t="shared" si="0"/>
        <v>1.0777777777777777</v>
      </c>
      <c r="C60" s="97"/>
      <c r="D60" s="146" t="s">
        <v>31</v>
      </c>
      <c r="E60" s="147"/>
      <c r="F60" s="148"/>
      <c r="G60" s="121"/>
    </row>
    <row r="61" spans="1:7" s="1" customFormat="1" ht="12.75" customHeight="1">
      <c r="A61" s="100"/>
      <c r="B61" s="114">
        <f t="shared" si="0"/>
      </c>
      <c r="C61" s="97"/>
      <c r="D61" s="143" t="s">
        <v>143</v>
      </c>
      <c r="E61" s="144"/>
      <c r="F61" s="145"/>
      <c r="G61" s="121">
        <v>3</v>
      </c>
    </row>
    <row r="62" spans="1:7" s="1" customFormat="1" ht="12.75" customHeight="1">
      <c r="A62" s="100">
        <v>0.6652777777777777</v>
      </c>
      <c r="B62" s="114">
        <f t="shared" si="0"/>
        <v>1.0819444444444444</v>
      </c>
      <c r="C62" s="97">
        <v>981</v>
      </c>
      <c r="D62" s="146" t="s">
        <v>32</v>
      </c>
      <c r="E62" s="147"/>
      <c r="F62" s="148"/>
      <c r="G62" s="121"/>
    </row>
    <row r="63" spans="1:7" s="1" customFormat="1" ht="12.75" customHeight="1">
      <c r="A63" s="99">
        <v>0.6680555555555556</v>
      </c>
      <c r="B63" s="136">
        <f t="shared" si="0"/>
        <v>1.0847222222222224</v>
      </c>
      <c r="C63" s="127">
        <v>1001</v>
      </c>
      <c r="D63" s="143" t="s">
        <v>144</v>
      </c>
      <c r="E63" s="144"/>
      <c r="F63" s="145"/>
      <c r="G63" s="121"/>
    </row>
    <row r="64" spans="1:7" s="1" customFormat="1" ht="12.75" customHeight="1">
      <c r="A64" s="100">
        <v>0.7111111111111111</v>
      </c>
      <c r="B64" s="114">
        <f t="shared" si="0"/>
        <v>1.1277777777777778</v>
      </c>
      <c r="C64" s="97">
        <v>1382</v>
      </c>
      <c r="D64" s="146" t="s">
        <v>27</v>
      </c>
      <c r="E64" s="147"/>
      <c r="F64" s="148"/>
      <c r="G64" s="121"/>
    </row>
    <row r="65" spans="1:7" s="1" customFormat="1" ht="12.75" customHeight="1">
      <c r="A65" s="99">
        <v>0.7243055555555555</v>
      </c>
      <c r="B65" s="136">
        <f t="shared" si="0"/>
        <v>1.1409722222222223</v>
      </c>
      <c r="C65" s="127">
        <v>1502</v>
      </c>
      <c r="D65" s="143" t="s">
        <v>145</v>
      </c>
      <c r="E65" s="144"/>
      <c r="F65" s="145"/>
      <c r="G65" s="121"/>
    </row>
    <row r="66" spans="1:7" s="1" customFormat="1" ht="12.75" customHeight="1">
      <c r="A66" s="100"/>
      <c r="B66" s="114">
        <f t="shared" si="0"/>
      </c>
      <c r="C66" s="97"/>
      <c r="D66" s="146"/>
      <c r="E66" s="147"/>
      <c r="F66" s="148"/>
      <c r="G66" s="121"/>
    </row>
    <row r="67" spans="1:7" s="1" customFormat="1" ht="12.75" customHeight="1">
      <c r="A67" s="100"/>
      <c r="B67" s="114">
        <f t="shared" si="0"/>
      </c>
      <c r="C67" s="97"/>
      <c r="D67" s="146"/>
      <c r="E67" s="147"/>
      <c r="F67" s="148"/>
      <c r="G67" s="121"/>
    </row>
    <row r="68" spans="1:7" s="1" customFormat="1" ht="12.75" customHeight="1">
      <c r="A68" s="100">
        <v>0.8041666666666667</v>
      </c>
      <c r="B68" s="114">
        <f t="shared" si="0"/>
        <v>1.2208333333333334</v>
      </c>
      <c r="C68" s="97"/>
      <c r="D68" s="131" t="s">
        <v>30</v>
      </c>
      <c r="E68" s="132"/>
      <c r="F68" s="133"/>
      <c r="G68" s="121"/>
    </row>
    <row r="69" spans="1:7" s="1" customFormat="1" ht="12.75" customHeight="1">
      <c r="A69" s="100">
        <v>0.8243055555555556</v>
      </c>
      <c r="B69" s="114">
        <f t="shared" si="0"/>
        <v>1.2409722222222224</v>
      </c>
      <c r="C69" s="97"/>
      <c r="D69" s="146" t="s">
        <v>31</v>
      </c>
      <c r="E69" s="147"/>
      <c r="F69" s="148"/>
      <c r="G69" s="121"/>
    </row>
    <row r="70" spans="1:7" s="1" customFormat="1" ht="12.75" customHeight="1">
      <c r="A70" s="100"/>
      <c r="B70" s="114">
        <f t="shared" si="0"/>
      </c>
      <c r="C70" s="97"/>
      <c r="D70" s="143" t="s">
        <v>146</v>
      </c>
      <c r="E70" s="144"/>
      <c r="F70" s="145"/>
      <c r="G70" s="121">
        <v>4</v>
      </c>
    </row>
    <row r="71" spans="1:7" s="1" customFormat="1" ht="12.75" customHeight="1">
      <c r="A71" s="100">
        <v>0.8284722222222222</v>
      </c>
      <c r="B71" s="114">
        <f t="shared" si="0"/>
        <v>1.2451388888888888</v>
      </c>
      <c r="C71" s="97">
        <v>981</v>
      </c>
      <c r="D71" s="146" t="s">
        <v>32</v>
      </c>
      <c r="E71" s="147"/>
      <c r="F71" s="148"/>
      <c r="G71" s="121"/>
    </row>
    <row r="72" spans="1:7" s="1" customFormat="1" ht="12.75" customHeight="1">
      <c r="A72" s="99">
        <v>0.8305555555555556</v>
      </c>
      <c r="B72" s="136">
        <f t="shared" si="0"/>
        <v>1.2472222222222222</v>
      </c>
      <c r="C72" s="127">
        <v>1001</v>
      </c>
      <c r="D72" s="143" t="s">
        <v>147</v>
      </c>
      <c r="E72" s="144"/>
      <c r="F72" s="145"/>
      <c r="G72" s="121"/>
    </row>
    <row r="73" spans="1:7" s="1" customFormat="1" ht="12.75" customHeight="1">
      <c r="A73" s="99">
        <v>0.8791666666666668</v>
      </c>
      <c r="B73" s="136">
        <f t="shared" si="0"/>
        <v>1.2958333333333334</v>
      </c>
      <c r="C73" s="127">
        <v>1473</v>
      </c>
      <c r="D73" s="126" t="s">
        <v>27</v>
      </c>
      <c r="E73" s="128"/>
      <c r="F73" s="129"/>
      <c r="G73" s="121"/>
    </row>
    <row r="74" spans="1:7" s="1" customFormat="1" ht="12.75" customHeight="1">
      <c r="A74" s="99">
        <v>0.8923611111111112</v>
      </c>
      <c r="B74" s="136">
        <f t="shared" si="0"/>
        <v>1.309027777777778</v>
      </c>
      <c r="C74" s="127">
        <v>1593</v>
      </c>
      <c r="D74" s="143" t="s">
        <v>148</v>
      </c>
      <c r="E74" s="144"/>
      <c r="F74" s="145"/>
      <c r="G74" s="121"/>
    </row>
    <row r="75" spans="1:7" s="1" customFormat="1" ht="12.75" customHeight="1">
      <c r="A75" s="99"/>
      <c r="B75" s="136">
        <f t="shared" si="0"/>
      </c>
      <c r="C75" s="127"/>
      <c r="D75" s="143"/>
      <c r="E75" s="144"/>
      <c r="F75" s="145"/>
      <c r="G75" s="123"/>
    </row>
    <row r="76" spans="1:7" s="1" customFormat="1" ht="12.75" customHeight="1">
      <c r="A76" s="100"/>
      <c r="B76" s="114">
        <f t="shared" si="0"/>
      </c>
      <c r="C76" s="97"/>
      <c r="D76" s="146"/>
      <c r="E76" s="147"/>
      <c r="F76" s="148"/>
      <c r="G76" s="123"/>
    </row>
    <row r="77" spans="1:7" s="1" customFormat="1" ht="12.75" customHeight="1">
      <c r="A77" s="100">
        <v>0.9111111111111111</v>
      </c>
      <c r="B77" s="114">
        <f t="shared" si="0"/>
        <v>1.3277777777777777</v>
      </c>
      <c r="C77" s="97"/>
      <c r="D77" s="131" t="s">
        <v>149</v>
      </c>
      <c r="E77" s="132"/>
      <c r="F77" s="133"/>
      <c r="G77" s="123"/>
    </row>
    <row r="78" spans="1:7" s="1" customFormat="1" ht="12.75" customHeight="1">
      <c r="A78" s="100"/>
      <c r="B78" s="114">
        <f t="shared" si="0"/>
      </c>
      <c r="C78" s="97"/>
      <c r="D78" s="146"/>
      <c r="E78" s="147"/>
      <c r="F78" s="148"/>
      <c r="G78" s="121"/>
    </row>
    <row r="79" spans="1:7" s="1" customFormat="1" ht="12.75" customHeight="1">
      <c r="A79" s="100"/>
      <c r="B79" s="114">
        <f t="shared" si="0"/>
      </c>
      <c r="C79" s="97"/>
      <c r="D79" s="143"/>
      <c r="E79" s="144"/>
      <c r="F79" s="145"/>
      <c r="G79" s="121"/>
    </row>
    <row r="80" spans="1:7" s="1" customFormat="1" ht="12.75" customHeight="1">
      <c r="A80" s="100"/>
      <c r="B80" s="114">
        <f t="shared" si="0"/>
      </c>
      <c r="C80" s="97"/>
      <c r="D80" s="146"/>
      <c r="E80" s="147"/>
      <c r="F80" s="148"/>
      <c r="G80" s="121"/>
    </row>
    <row r="81" spans="1:7" s="1" customFormat="1" ht="12.75" customHeight="1">
      <c r="A81" s="100"/>
      <c r="B81" s="114">
        <f t="shared" si="0"/>
      </c>
      <c r="C81" s="127"/>
      <c r="D81" s="143"/>
      <c r="E81" s="144"/>
      <c r="F81" s="145"/>
      <c r="G81" s="121"/>
    </row>
    <row r="82" spans="1:7" s="1" customFormat="1" ht="12.75" customHeight="1">
      <c r="A82" s="99"/>
      <c r="B82" s="136">
        <f t="shared" si="0"/>
      </c>
      <c r="C82" s="127"/>
      <c r="D82" s="143"/>
      <c r="E82" s="144"/>
      <c r="F82" s="145"/>
      <c r="G82" s="121"/>
    </row>
    <row r="83" spans="1:7" s="1" customFormat="1" ht="12.75" customHeight="1">
      <c r="A83" s="100"/>
      <c r="B83" s="114">
        <f t="shared" si="0"/>
      </c>
      <c r="C83" s="97"/>
      <c r="D83" s="146"/>
      <c r="E83" s="147"/>
      <c r="F83" s="148"/>
      <c r="G83" s="121"/>
    </row>
    <row r="84" spans="1:7" s="1" customFormat="1" ht="12.75" customHeight="1">
      <c r="A84" s="99"/>
      <c r="B84" s="136">
        <f t="shared" si="0"/>
      </c>
      <c r="C84" s="127"/>
      <c r="D84" s="143"/>
      <c r="E84" s="144"/>
      <c r="F84" s="145"/>
      <c r="G84" s="121"/>
    </row>
    <row r="85" spans="1:7" s="1" customFormat="1" ht="12.75" customHeight="1">
      <c r="A85" s="100"/>
      <c r="B85" s="114">
        <f t="shared" si="0"/>
      </c>
      <c r="C85" s="97"/>
      <c r="D85" s="146"/>
      <c r="E85" s="147"/>
      <c r="F85" s="148"/>
      <c r="G85" s="123"/>
    </row>
    <row r="86" spans="1:7" s="1" customFormat="1" ht="12.75" customHeight="1">
      <c r="A86" s="100"/>
      <c r="B86" s="114">
        <f t="shared" si="0"/>
      </c>
      <c r="C86" s="97"/>
      <c r="D86" s="146"/>
      <c r="E86" s="147"/>
      <c r="F86" s="148"/>
      <c r="G86" s="123"/>
    </row>
    <row r="87" spans="1:7" s="1" customFormat="1" ht="12.75" customHeight="1">
      <c r="A87" s="100"/>
      <c r="B87" s="114">
        <f t="shared" si="0"/>
      </c>
      <c r="C87" s="97"/>
      <c r="D87" s="146"/>
      <c r="E87" s="147"/>
      <c r="F87" s="148"/>
      <c r="G87" s="123"/>
    </row>
    <row r="88" spans="1:7" s="1" customFormat="1" ht="12.75" customHeight="1">
      <c r="A88" s="100"/>
      <c r="B88" s="114">
        <f t="shared" si="0"/>
      </c>
      <c r="C88" s="97"/>
      <c r="D88" s="146"/>
      <c r="E88" s="147"/>
      <c r="F88" s="148"/>
      <c r="G88" s="121"/>
    </row>
    <row r="89" spans="1:7" s="1" customFormat="1" ht="12.75" customHeight="1">
      <c r="A89" s="100"/>
      <c r="B89" s="114">
        <f t="shared" si="0"/>
      </c>
      <c r="C89" s="97"/>
      <c r="D89" s="146"/>
      <c r="E89" s="147"/>
      <c r="F89" s="148"/>
      <c r="G89" s="121"/>
    </row>
    <row r="90" spans="1:7" s="1" customFormat="1" ht="12.75" customHeight="1">
      <c r="A90" s="100"/>
      <c r="B90" s="114">
        <f t="shared" si="0"/>
      </c>
      <c r="C90" s="97"/>
      <c r="D90" s="146"/>
      <c r="E90" s="147"/>
      <c r="F90" s="148"/>
      <c r="G90" s="121"/>
    </row>
    <row r="91" spans="1:7" s="1" customFormat="1" ht="12.75" customHeight="1">
      <c r="A91" s="100"/>
      <c r="B91" s="114">
        <f t="shared" si="0"/>
      </c>
      <c r="C91" s="97"/>
      <c r="D91" s="146"/>
      <c r="E91" s="147"/>
      <c r="F91" s="148"/>
      <c r="G91" s="121"/>
    </row>
    <row r="92" spans="1:7" s="1" customFormat="1" ht="12.75" customHeight="1">
      <c r="A92" s="100"/>
      <c r="B92" s="114">
        <f t="shared" si="0"/>
      </c>
      <c r="C92" s="97"/>
      <c r="D92" s="146"/>
      <c r="E92" s="147"/>
      <c r="F92" s="148"/>
      <c r="G92" s="121"/>
    </row>
    <row r="93" spans="1:7" s="1" customFormat="1" ht="12.75" customHeight="1">
      <c r="A93" s="100"/>
      <c r="B93" s="114">
        <f t="shared" si="0"/>
      </c>
      <c r="C93" s="97"/>
      <c r="D93" s="146"/>
      <c r="E93" s="147"/>
      <c r="F93" s="148"/>
      <c r="G93" s="121"/>
    </row>
    <row r="94" spans="1:7" s="1" customFormat="1" ht="12.75" customHeight="1">
      <c r="A94" s="100"/>
      <c r="B94" s="114">
        <f t="shared" si="0"/>
      </c>
      <c r="C94" s="97"/>
      <c r="D94" s="146"/>
      <c r="E94" s="147"/>
      <c r="F94" s="148"/>
      <c r="G94" s="121"/>
    </row>
    <row r="95" spans="1:7" s="1" customFormat="1" ht="12.75" customHeight="1">
      <c r="A95" s="100"/>
      <c r="B95" s="114">
        <f t="shared" si="0"/>
      </c>
      <c r="C95" s="97"/>
      <c r="D95" s="146"/>
      <c r="E95" s="147"/>
      <c r="F95" s="148"/>
      <c r="G95" s="121"/>
    </row>
    <row r="96" spans="1:7" s="1" customFormat="1" ht="12.75" customHeight="1">
      <c r="A96" s="100"/>
      <c r="B96" s="114">
        <f t="shared" si="0"/>
      </c>
      <c r="C96" s="97"/>
      <c r="D96" s="146"/>
      <c r="E96" s="147"/>
      <c r="F96" s="148"/>
      <c r="G96" s="123"/>
    </row>
    <row r="97" spans="1:7" s="1" customFormat="1" ht="12.75" customHeight="1">
      <c r="A97" s="100"/>
      <c r="B97" s="114">
        <f t="shared" si="0"/>
      </c>
      <c r="C97" s="97"/>
      <c r="D97" s="146"/>
      <c r="E97" s="147"/>
      <c r="F97" s="148"/>
      <c r="G97" s="123"/>
    </row>
    <row r="98" spans="1:7" s="1" customFormat="1" ht="12.75" customHeight="1">
      <c r="A98" s="100"/>
      <c r="B98" s="114">
        <f t="shared" si="0"/>
      </c>
      <c r="C98" s="97"/>
      <c r="D98" s="146"/>
      <c r="E98" s="147"/>
      <c r="F98" s="148"/>
      <c r="G98" s="123"/>
    </row>
    <row r="99" spans="1:7" s="1" customFormat="1" ht="12.75" customHeight="1">
      <c r="A99" s="100"/>
      <c r="B99" s="114">
        <f t="shared" si="0"/>
      </c>
      <c r="C99" s="97"/>
      <c r="D99" s="146"/>
      <c r="E99" s="147"/>
      <c r="F99" s="148"/>
      <c r="G99" s="121"/>
    </row>
    <row r="100" spans="1:7" s="1" customFormat="1" ht="12.75" customHeight="1">
      <c r="A100" s="100"/>
      <c r="B100" s="114">
        <f t="shared" si="0"/>
      </c>
      <c r="C100" s="97"/>
      <c r="D100" s="146"/>
      <c r="E100" s="147"/>
      <c r="F100" s="148"/>
      <c r="G100" s="121"/>
    </row>
    <row r="101" spans="1:7" s="1" customFormat="1" ht="12.75" customHeight="1">
      <c r="A101" s="100"/>
      <c r="B101" s="114">
        <f t="shared" si="0"/>
      </c>
      <c r="C101" s="97"/>
      <c r="D101" s="146"/>
      <c r="E101" s="147"/>
      <c r="F101" s="148"/>
      <c r="G101" s="121"/>
    </row>
    <row r="102" spans="1:7" s="1" customFormat="1" ht="12.75" customHeight="1">
      <c r="A102" s="100"/>
      <c r="B102" s="114">
        <f t="shared" si="0"/>
      </c>
      <c r="C102" s="97"/>
      <c r="D102" s="146"/>
      <c r="E102" s="147"/>
      <c r="F102" s="148"/>
      <c r="G102" s="121"/>
    </row>
    <row r="103" spans="1:7" s="1" customFormat="1" ht="12.75" customHeight="1">
      <c r="A103" s="100"/>
      <c r="B103" s="114">
        <f t="shared" si="0"/>
      </c>
      <c r="C103" s="97"/>
      <c r="D103" s="146"/>
      <c r="E103" s="147"/>
      <c r="F103" s="148"/>
      <c r="G103" s="123"/>
    </row>
    <row r="104" spans="1:7" s="1" customFormat="1" ht="12.75" customHeight="1">
      <c r="A104" s="100"/>
      <c r="B104" s="114">
        <f t="shared" si="0"/>
      </c>
      <c r="C104" s="97"/>
      <c r="D104" s="146"/>
      <c r="E104" s="147"/>
      <c r="F104" s="148"/>
      <c r="G104" s="123"/>
    </row>
    <row r="105" spans="1:7" s="1" customFormat="1" ht="12.75" customHeight="1">
      <c r="A105" s="100"/>
      <c r="B105" s="114">
        <f t="shared" si="0"/>
      </c>
      <c r="C105" s="97"/>
      <c r="D105" s="146"/>
      <c r="E105" s="147"/>
      <c r="F105" s="148"/>
      <c r="G105" s="123"/>
    </row>
    <row r="106" spans="1:7" s="36" customFormat="1" ht="12.75" customHeight="1">
      <c r="A106" s="100"/>
      <c r="B106" s="114">
        <f t="shared" si="0"/>
      </c>
      <c r="C106" s="97"/>
      <c r="D106" s="146"/>
      <c r="E106" s="147"/>
      <c r="F106" s="148"/>
      <c r="G106" s="121"/>
    </row>
    <row r="107" spans="1:7" s="1" customFormat="1" ht="12.75" customHeight="1" thickBot="1">
      <c r="A107" s="119"/>
      <c r="B107" s="105"/>
      <c r="C107" s="6"/>
      <c r="D107" s="157"/>
      <c r="E107" s="158"/>
      <c r="F107" s="159"/>
      <c r="G107" s="122"/>
    </row>
    <row r="108" spans="1:7" ht="12.75" customHeight="1">
      <c r="A108" s="19"/>
      <c r="B108" s="19"/>
      <c r="C108" s="19"/>
      <c r="D108" s="19"/>
      <c r="E108" s="19"/>
      <c r="F108" s="20"/>
      <c r="G108" s="21"/>
    </row>
    <row r="109" spans="1:7" ht="12.75" customHeight="1">
      <c r="A109" s="19"/>
      <c r="B109" s="19"/>
      <c r="C109" s="19"/>
      <c r="D109" s="19"/>
      <c r="E109" s="19"/>
      <c r="F109" s="20"/>
      <c r="G109" s="21"/>
    </row>
    <row r="110" spans="1:7" ht="12.75" customHeight="1">
      <c r="A110" s="19"/>
      <c r="B110" s="19"/>
      <c r="C110" s="19"/>
      <c r="D110" s="19"/>
      <c r="E110" s="19"/>
      <c r="F110" s="20"/>
      <c r="G110" s="21"/>
    </row>
    <row r="111" spans="1:7" ht="12.75" customHeight="1">
      <c r="A111" s="19"/>
      <c r="B111" s="19"/>
      <c r="C111" s="19"/>
      <c r="D111" s="19"/>
      <c r="E111" s="19"/>
      <c r="F111" s="20"/>
      <c r="G111" s="21"/>
    </row>
    <row r="112" spans="1:7" ht="12.75" customHeight="1">
      <c r="A112" s="19"/>
      <c r="B112" s="19"/>
      <c r="C112" s="19"/>
      <c r="D112" s="19"/>
      <c r="E112" s="19"/>
      <c r="F112" s="20"/>
      <c r="G112" s="21"/>
    </row>
    <row r="113" spans="1:7" ht="12.75" customHeight="1">
      <c r="A113" s="19"/>
      <c r="B113" s="19"/>
      <c r="C113" s="19"/>
      <c r="D113" s="19"/>
      <c r="E113" s="19"/>
      <c r="F113" s="20"/>
      <c r="G113" s="21"/>
    </row>
    <row r="114" spans="1:7" ht="12.75" customHeight="1">
      <c r="A114" s="19"/>
      <c r="B114" s="19"/>
      <c r="C114" s="19"/>
      <c r="D114" s="19"/>
      <c r="E114" s="19"/>
      <c r="F114" s="20"/>
      <c r="G114" s="21"/>
    </row>
    <row r="115" spans="1:7" ht="12.75" customHeight="1">
      <c r="A115" s="19"/>
      <c r="B115" s="19"/>
      <c r="C115" s="19"/>
      <c r="D115" s="19"/>
      <c r="E115" s="19"/>
      <c r="F115" s="20"/>
      <c r="G115" s="21"/>
    </row>
    <row r="116" spans="1:7" ht="12.75" customHeight="1">
      <c r="A116" s="19"/>
      <c r="B116" s="19"/>
      <c r="C116" s="19"/>
      <c r="D116" s="19"/>
      <c r="E116" s="19"/>
      <c r="F116" s="20"/>
      <c r="G116" s="21"/>
    </row>
    <row r="117" spans="1:7" ht="12.75" customHeight="1">
      <c r="A117" s="19"/>
      <c r="B117" s="19"/>
      <c r="C117" s="19"/>
      <c r="D117" s="19"/>
      <c r="E117" s="19"/>
      <c r="F117" s="20"/>
      <c r="G117" s="21"/>
    </row>
    <row r="118" spans="1:7" ht="12.75" customHeight="1">
      <c r="A118" s="19"/>
      <c r="B118" s="19"/>
      <c r="C118" s="19"/>
      <c r="D118" s="19"/>
      <c r="E118" s="19"/>
      <c r="F118" s="20"/>
      <c r="G118" s="21"/>
    </row>
    <row r="119" spans="1:7" ht="12.75" customHeight="1">
      <c r="A119" s="19"/>
      <c r="B119" s="19"/>
      <c r="C119" s="19"/>
      <c r="D119" s="19"/>
      <c r="E119" s="19"/>
      <c r="F119" s="20"/>
      <c r="G119" s="21"/>
    </row>
    <row r="120" spans="1:7" ht="12.75" customHeight="1">
      <c r="A120" s="19"/>
      <c r="B120" s="19"/>
      <c r="C120" s="19"/>
      <c r="D120" s="19"/>
      <c r="E120" s="19"/>
      <c r="F120" s="20"/>
      <c r="G120" s="21"/>
    </row>
    <row r="121" spans="1:7" ht="12.75" customHeight="1">
      <c r="A121" s="19"/>
      <c r="B121" s="19"/>
      <c r="C121" s="19"/>
      <c r="D121" s="19"/>
      <c r="E121" s="19"/>
      <c r="F121" s="20"/>
      <c r="G121" s="21"/>
    </row>
    <row r="122" spans="1:7" ht="12.75" customHeight="1">
      <c r="A122" s="19"/>
      <c r="B122" s="19"/>
      <c r="C122" s="19"/>
      <c r="D122" s="19"/>
      <c r="E122" s="19"/>
      <c r="F122" s="20"/>
      <c r="G122" s="21"/>
    </row>
    <row r="123" spans="1:7" ht="12.75" customHeight="1">
      <c r="A123" s="19"/>
      <c r="B123" s="19"/>
      <c r="C123" s="19"/>
      <c r="D123" s="19"/>
      <c r="E123" s="19"/>
      <c r="F123" s="20"/>
      <c r="G123" s="21"/>
    </row>
    <row r="124" spans="1:7" ht="12.75" customHeight="1">
      <c r="A124" s="19"/>
      <c r="B124" s="19"/>
      <c r="C124" s="19"/>
      <c r="D124" s="19"/>
      <c r="E124" s="19"/>
      <c r="F124" s="20"/>
      <c r="G124" s="21"/>
    </row>
    <row r="125" spans="1:7" ht="12.75" customHeight="1">
      <c r="A125" s="19"/>
      <c r="B125" s="19"/>
      <c r="C125" s="19"/>
      <c r="D125" s="19"/>
      <c r="E125" s="19"/>
      <c r="F125" s="20"/>
      <c r="G125" s="21"/>
    </row>
    <row r="126" spans="1:7" ht="12.75" customHeight="1">
      <c r="A126" s="19"/>
      <c r="B126" s="19"/>
      <c r="C126" s="19"/>
      <c r="D126" s="19"/>
      <c r="E126" s="19"/>
      <c r="F126" s="20"/>
      <c r="G126" s="21"/>
    </row>
    <row r="127" spans="1:7" ht="12.75" customHeight="1">
      <c r="A127" s="19"/>
      <c r="B127" s="19"/>
      <c r="C127" s="19"/>
      <c r="D127" s="19"/>
      <c r="E127" s="19"/>
      <c r="F127" s="20"/>
      <c r="G127" s="21"/>
    </row>
    <row r="128" spans="1:7" ht="12.75" customHeight="1">
      <c r="A128" s="19"/>
      <c r="B128" s="19"/>
      <c r="C128" s="19"/>
      <c r="D128" s="19"/>
      <c r="E128" s="19"/>
      <c r="F128" s="20"/>
      <c r="G128" s="21"/>
    </row>
    <row r="129" spans="1:7" ht="12.75" customHeight="1">
      <c r="A129" s="19"/>
      <c r="B129" s="19"/>
      <c r="C129" s="19"/>
      <c r="D129" s="19"/>
      <c r="E129" s="19"/>
      <c r="F129" s="20"/>
      <c r="G129" s="21"/>
    </row>
    <row r="130" spans="1:7" ht="12.75" customHeight="1">
      <c r="A130" s="19"/>
      <c r="B130" s="19"/>
      <c r="C130" s="19"/>
      <c r="D130" s="19"/>
      <c r="E130" s="19"/>
      <c r="F130" s="20"/>
      <c r="G130" s="21"/>
    </row>
    <row r="131" spans="1:7" ht="12.75" customHeight="1">
      <c r="A131" s="19"/>
      <c r="B131" s="19"/>
      <c r="C131" s="19"/>
      <c r="D131" s="19"/>
      <c r="E131" s="19"/>
      <c r="F131" s="20"/>
      <c r="G131" s="21"/>
    </row>
    <row r="132" spans="1:7" ht="12.75" customHeight="1">
      <c r="A132" s="19"/>
      <c r="B132" s="19"/>
      <c r="C132" s="19"/>
      <c r="D132" s="19"/>
      <c r="E132" s="19"/>
      <c r="F132" s="20"/>
      <c r="G132" s="21"/>
    </row>
    <row r="133" spans="1:7" ht="12.75" customHeight="1">
      <c r="A133" s="19"/>
      <c r="B133" s="19"/>
      <c r="C133" s="19"/>
      <c r="D133" s="19"/>
      <c r="E133" s="19"/>
      <c r="F133" s="20"/>
      <c r="G133" s="21"/>
    </row>
    <row r="134" spans="1:7" ht="12.75" customHeight="1">
      <c r="A134" s="19"/>
      <c r="B134" s="19"/>
      <c r="C134" s="19"/>
      <c r="D134" s="19"/>
      <c r="E134" s="19"/>
      <c r="F134" s="20"/>
      <c r="G134" s="21"/>
    </row>
    <row r="135" spans="1:7" ht="12.75" customHeight="1">
      <c r="A135" s="19"/>
      <c r="B135" s="19"/>
      <c r="C135" s="19"/>
      <c r="D135" s="19"/>
      <c r="E135" s="19"/>
      <c r="F135" s="20"/>
      <c r="G135" s="21"/>
    </row>
    <row r="136" spans="1:7" ht="12.75" customHeight="1">
      <c r="A136" s="19"/>
      <c r="B136" s="19"/>
      <c r="C136" s="19"/>
      <c r="D136" s="19"/>
      <c r="E136" s="19"/>
      <c r="F136" s="20"/>
      <c r="G136" s="21"/>
    </row>
    <row r="137" spans="1:7" ht="12.75" customHeight="1">
      <c r="A137" s="19"/>
      <c r="B137" s="19"/>
      <c r="C137" s="19"/>
      <c r="D137" s="19"/>
      <c r="E137" s="19"/>
      <c r="F137" s="20"/>
      <c r="G137" s="21"/>
    </row>
    <row r="138" spans="1:7" ht="12.75" customHeight="1">
      <c r="A138" s="19"/>
      <c r="B138" s="19"/>
      <c r="C138" s="19"/>
      <c r="D138" s="19"/>
      <c r="E138" s="19"/>
      <c r="F138" s="20"/>
      <c r="G138" s="21"/>
    </row>
    <row r="139" spans="1:7" ht="12.75" customHeight="1">
      <c r="A139" s="19"/>
      <c r="B139" s="19"/>
      <c r="C139" s="19"/>
      <c r="D139" s="19"/>
      <c r="E139" s="19"/>
      <c r="F139" s="20"/>
      <c r="G139" s="21"/>
    </row>
    <row r="140" spans="1:7" ht="12.75" customHeight="1">
      <c r="A140" s="19"/>
      <c r="B140" s="19"/>
      <c r="C140" s="19"/>
      <c r="D140" s="19"/>
      <c r="E140" s="19"/>
      <c r="F140" s="20"/>
      <c r="G140" s="21"/>
    </row>
    <row r="141" spans="1:7" ht="12.75" customHeight="1">
      <c r="A141" s="19"/>
      <c r="B141" s="19"/>
      <c r="C141" s="19"/>
      <c r="D141" s="19"/>
      <c r="E141" s="19"/>
      <c r="F141" s="20"/>
      <c r="G141" s="21"/>
    </row>
    <row r="142" spans="1:7" ht="12.75" customHeight="1">
      <c r="A142" s="19"/>
      <c r="B142" s="19"/>
      <c r="C142" s="19"/>
      <c r="D142" s="19"/>
      <c r="E142" s="19"/>
      <c r="F142" s="20"/>
      <c r="G142" s="21"/>
    </row>
    <row r="143" spans="1:7" ht="12.75" customHeight="1">
      <c r="A143" s="19"/>
      <c r="B143" s="19"/>
      <c r="C143" s="19"/>
      <c r="D143" s="19"/>
      <c r="E143" s="19"/>
      <c r="F143" s="20"/>
      <c r="G143" s="21"/>
    </row>
    <row r="144" spans="1:7" ht="12.75" customHeight="1">
      <c r="A144" s="19"/>
      <c r="B144" s="19"/>
      <c r="C144" s="19"/>
      <c r="D144" s="19"/>
      <c r="E144" s="19"/>
      <c r="F144" s="20"/>
      <c r="G144" s="21"/>
    </row>
    <row r="145" spans="1:7" ht="12.75" customHeight="1">
      <c r="A145" s="19"/>
      <c r="B145" s="19"/>
      <c r="C145" s="19"/>
      <c r="D145" s="19"/>
      <c r="E145" s="19"/>
      <c r="F145" s="20"/>
      <c r="G145" s="21"/>
    </row>
    <row r="146" spans="1:7" ht="12.75" customHeight="1">
      <c r="A146" s="19"/>
      <c r="B146" s="19"/>
      <c r="C146" s="19"/>
      <c r="D146" s="19"/>
      <c r="E146" s="19"/>
      <c r="F146" s="20"/>
      <c r="G146" s="21"/>
    </row>
    <row r="147" spans="1:7" ht="12.75" customHeight="1">
      <c r="A147" s="19"/>
      <c r="B147" s="19"/>
      <c r="C147" s="19"/>
      <c r="D147" s="19"/>
      <c r="E147" s="19"/>
      <c r="F147" s="20"/>
      <c r="G147" s="21"/>
    </row>
    <row r="148" spans="1:7" ht="12.75" customHeight="1">
      <c r="A148" s="19"/>
      <c r="B148" s="19"/>
      <c r="C148" s="19"/>
      <c r="D148" s="19"/>
      <c r="E148" s="19"/>
      <c r="F148" s="20"/>
      <c r="G148" s="21"/>
    </row>
    <row r="149" spans="1:7" ht="12.75" customHeight="1">
      <c r="A149" s="19"/>
      <c r="B149" s="19"/>
      <c r="C149" s="19"/>
      <c r="D149" s="19"/>
      <c r="E149" s="19"/>
      <c r="F149" s="20"/>
      <c r="G149" s="21"/>
    </row>
    <row r="150" spans="1:7" ht="12.75" customHeight="1">
      <c r="A150" s="19"/>
      <c r="B150" s="19"/>
      <c r="C150" s="19"/>
      <c r="D150" s="19"/>
      <c r="E150" s="19"/>
      <c r="F150" s="20"/>
      <c r="G150" s="21"/>
    </row>
    <row r="151" spans="1:7" ht="12.75" customHeight="1">
      <c r="A151" s="19"/>
      <c r="B151" s="19"/>
      <c r="C151" s="19"/>
      <c r="D151" s="19"/>
      <c r="E151" s="19"/>
      <c r="F151" s="20"/>
      <c r="G151" s="21"/>
    </row>
    <row r="152" spans="1:7" ht="12.75" customHeight="1">
      <c r="A152" s="19"/>
      <c r="B152" s="19"/>
      <c r="C152" s="19"/>
      <c r="D152" s="19"/>
      <c r="E152" s="19"/>
      <c r="F152" s="20"/>
      <c r="G152" s="21"/>
    </row>
    <row r="153" spans="1:7" ht="12.75" customHeight="1">
      <c r="A153" s="19"/>
      <c r="B153" s="19"/>
      <c r="C153" s="19"/>
      <c r="D153" s="19"/>
      <c r="E153" s="19"/>
      <c r="F153" s="20"/>
      <c r="G153" s="21"/>
    </row>
    <row r="154" spans="1:7" ht="12.75" customHeight="1">
      <c r="A154" s="19"/>
      <c r="B154" s="19"/>
      <c r="C154" s="19"/>
      <c r="D154" s="19"/>
      <c r="E154" s="19"/>
      <c r="F154" s="20"/>
      <c r="G154" s="21"/>
    </row>
    <row r="155" spans="1:7" ht="12.75" customHeight="1">
      <c r="A155" s="19"/>
      <c r="B155" s="19"/>
      <c r="C155" s="19"/>
      <c r="D155" s="19"/>
      <c r="E155" s="19"/>
      <c r="F155" s="20"/>
      <c r="G155" s="21"/>
    </row>
    <row r="156" spans="1:7" ht="12.75" customHeight="1">
      <c r="A156" s="19"/>
      <c r="B156" s="19"/>
      <c r="C156" s="19"/>
      <c r="D156" s="19"/>
      <c r="E156" s="19"/>
      <c r="F156" s="20"/>
      <c r="G156" s="21"/>
    </row>
    <row r="157" spans="1:7" ht="12.75" customHeight="1">
      <c r="A157" s="19"/>
      <c r="B157" s="19"/>
      <c r="C157" s="19"/>
      <c r="D157" s="19"/>
      <c r="E157" s="19"/>
      <c r="F157" s="20"/>
      <c r="G157" s="21"/>
    </row>
    <row r="158" spans="1:7" ht="12.75" customHeight="1">
      <c r="A158" s="19"/>
      <c r="B158" s="19"/>
      <c r="C158" s="19"/>
      <c r="D158" s="19"/>
      <c r="E158" s="19"/>
      <c r="F158" s="20"/>
      <c r="G158" s="21"/>
    </row>
    <row r="159" spans="1:7" ht="12.75" customHeight="1">
      <c r="A159" s="19"/>
      <c r="B159" s="19"/>
      <c r="C159" s="19"/>
      <c r="D159" s="19"/>
      <c r="E159" s="19"/>
      <c r="F159" s="20"/>
      <c r="G159" s="21"/>
    </row>
    <row r="160" spans="1:7" ht="12.75" customHeight="1">
      <c r="A160" s="19"/>
      <c r="B160" s="19"/>
      <c r="C160" s="19"/>
      <c r="D160" s="19"/>
      <c r="E160" s="19"/>
      <c r="F160" s="20"/>
      <c r="G160" s="21"/>
    </row>
    <row r="161" spans="1:7" ht="12.75" customHeight="1">
      <c r="A161" s="19"/>
      <c r="B161" s="19"/>
      <c r="C161" s="19"/>
      <c r="D161" s="19"/>
      <c r="E161" s="19"/>
      <c r="F161" s="20"/>
      <c r="G161" s="21"/>
    </row>
    <row r="162" spans="1:7" ht="12.75" customHeight="1">
      <c r="A162" s="19"/>
      <c r="B162" s="19"/>
      <c r="C162" s="19"/>
      <c r="D162" s="19"/>
      <c r="E162" s="19"/>
      <c r="F162" s="20"/>
      <c r="G162" s="21"/>
    </row>
    <row r="163" spans="1:7" ht="12.75" customHeight="1">
      <c r="A163" s="19"/>
      <c r="B163" s="19"/>
      <c r="C163" s="19"/>
      <c r="D163" s="19"/>
      <c r="E163" s="19"/>
      <c r="F163" s="20"/>
      <c r="G163" s="21"/>
    </row>
    <row r="164" spans="1:7" ht="12.75" customHeight="1">
      <c r="A164" s="19"/>
      <c r="B164" s="19"/>
      <c r="C164" s="19"/>
      <c r="D164" s="19"/>
      <c r="E164" s="19"/>
      <c r="F164" s="20"/>
      <c r="G164" s="21"/>
    </row>
    <row r="165" spans="1:7" ht="12.75" customHeight="1">
      <c r="A165" s="19"/>
      <c r="B165" s="19"/>
      <c r="C165" s="19"/>
      <c r="D165" s="19"/>
      <c r="E165" s="19"/>
      <c r="F165" s="20"/>
      <c r="G165" s="21"/>
    </row>
    <row r="166" spans="1:7" ht="12.75" customHeight="1">
      <c r="A166" s="19"/>
      <c r="B166" s="19"/>
      <c r="C166" s="19"/>
      <c r="D166" s="19"/>
      <c r="E166" s="19"/>
      <c r="F166" s="20"/>
      <c r="G166" s="21"/>
    </row>
    <row r="167" spans="1:7" ht="12.75" customHeight="1">
      <c r="A167" s="19"/>
      <c r="B167" s="19"/>
      <c r="C167" s="19"/>
      <c r="D167" s="19"/>
      <c r="E167" s="19"/>
      <c r="F167" s="20"/>
      <c r="G167" s="21"/>
    </row>
    <row r="168" spans="1:7" ht="12.75" customHeight="1">
      <c r="A168" s="19"/>
      <c r="B168" s="19"/>
      <c r="C168" s="19"/>
      <c r="D168" s="19"/>
      <c r="E168" s="19"/>
      <c r="F168" s="20"/>
      <c r="G168" s="21"/>
    </row>
    <row r="169" spans="1:7" ht="12.75" customHeight="1">
      <c r="A169" s="19"/>
      <c r="B169" s="19"/>
      <c r="C169" s="19"/>
      <c r="D169" s="19"/>
      <c r="E169" s="19"/>
      <c r="F169" s="20"/>
      <c r="G169" s="21"/>
    </row>
    <row r="170" spans="1:7" ht="12.75" customHeight="1">
      <c r="A170" s="19"/>
      <c r="B170" s="19"/>
      <c r="C170" s="19"/>
      <c r="D170" s="19"/>
      <c r="E170" s="19"/>
      <c r="F170" s="20"/>
      <c r="G170" s="21"/>
    </row>
    <row r="171" spans="1:7" ht="12.75" customHeight="1">
      <c r="A171" s="19"/>
      <c r="B171" s="19"/>
      <c r="C171" s="19"/>
      <c r="D171" s="19"/>
      <c r="E171" s="19"/>
      <c r="F171" s="20"/>
      <c r="G171" s="21"/>
    </row>
    <row r="172" spans="1:7" ht="12.75" customHeight="1">
      <c r="A172" s="19"/>
      <c r="B172" s="19"/>
      <c r="C172" s="19"/>
      <c r="D172" s="19"/>
      <c r="E172" s="19"/>
      <c r="F172" s="20"/>
      <c r="G172" s="21"/>
    </row>
    <row r="173" spans="1:7" ht="12.75" customHeight="1">
      <c r="A173" s="19"/>
      <c r="B173" s="19"/>
      <c r="C173" s="19"/>
      <c r="D173" s="19"/>
      <c r="E173" s="19"/>
      <c r="F173" s="20"/>
      <c r="G173" s="21"/>
    </row>
    <row r="174" spans="1:7" ht="12.75" customHeight="1">
      <c r="A174" s="19"/>
      <c r="B174" s="19"/>
      <c r="C174" s="19"/>
      <c r="D174" s="19"/>
      <c r="E174" s="19"/>
      <c r="F174" s="20"/>
      <c r="G174" s="21"/>
    </row>
    <row r="175" spans="1:7" ht="12.75" customHeight="1">
      <c r="A175" s="19"/>
      <c r="B175" s="19"/>
      <c r="C175" s="19"/>
      <c r="D175" s="19"/>
      <c r="E175" s="19"/>
      <c r="F175" s="20"/>
      <c r="G175" s="21"/>
    </row>
    <row r="176" spans="1:7" ht="12.75" customHeight="1">
      <c r="A176" s="19"/>
      <c r="B176" s="19"/>
      <c r="C176" s="19"/>
      <c r="D176" s="19"/>
      <c r="E176" s="19"/>
      <c r="F176" s="20"/>
      <c r="G176" s="21"/>
    </row>
    <row r="177" spans="1:7" ht="12.75" customHeight="1">
      <c r="A177" s="19"/>
      <c r="B177" s="19"/>
      <c r="C177" s="19"/>
      <c r="D177" s="19"/>
      <c r="E177" s="19"/>
      <c r="F177" s="20"/>
      <c r="G177" s="21"/>
    </row>
    <row r="178" spans="1:7" ht="12.75" customHeight="1">
      <c r="A178" s="19"/>
      <c r="B178" s="19"/>
      <c r="C178" s="19"/>
      <c r="D178" s="19"/>
      <c r="E178" s="19"/>
      <c r="F178" s="20"/>
      <c r="G178" s="21"/>
    </row>
    <row r="179" spans="1:7" ht="12.75" customHeight="1">
      <c r="A179" s="19"/>
      <c r="B179" s="19"/>
      <c r="C179" s="19"/>
      <c r="D179" s="19"/>
      <c r="E179" s="19"/>
      <c r="F179" s="20"/>
      <c r="G179" s="21"/>
    </row>
    <row r="180" spans="1:7" ht="12.75" customHeight="1">
      <c r="A180" s="19"/>
      <c r="B180" s="19"/>
      <c r="C180" s="19"/>
      <c r="D180" s="19"/>
      <c r="E180" s="19"/>
      <c r="F180" s="20"/>
      <c r="G180" s="21"/>
    </row>
    <row r="181" spans="1:7" ht="12.75" customHeight="1">
      <c r="A181" s="19"/>
      <c r="B181" s="19"/>
      <c r="C181" s="19"/>
      <c r="D181" s="19"/>
      <c r="E181" s="19"/>
      <c r="F181" s="20"/>
      <c r="G181" s="21"/>
    </row>
    <row r="182" spans="1:7" ht="12.75" customHeight="1">
      <c r="A182" s="19"/>
      <c r="B182" s="19"/>
      <c r="C182" s="19"/>
      <c r="D182" s="19"/>
      <c r="E182" s="19"/>
      <c r="F182" s="20"/>
      <c r="G182" s="21"/>
    </row>
    <row r="183" spans="1:7" ht="12.75" customHeight="1">
      <c r="A183" s="19"/>
      <c r="B183" s="19"/>
      <c r="C183" s="19"/>
      <c r="D183" s="19"/>
      <c r="E183" s="19"/>
      <c r="F183" s="20"/>
      <c r="G183" s="21"/>
    </row>
    <row r="184" spans="1:7" ht="12.75" customHeight="1">
      <c r="A184" s="19"/>
      <c r="B184" s="19"/>
      <c r="C184" s="19"/>
      <c r="D184" s="19"/>
      <c r="E184" s="19"/>
      <c r="F184" s="20"/>
      <c r="G184" s="21"/>
    </row>
    <row r="185" spans="1:7" ht="12.75" customHeight="1">
      <c r="A185" s="19"/>
      <c r="B185" s="19"/>
      <c r="C185" s="19"/>
      <c r="D185" s="19"/>
      <c r="E185" s="19"/>
      <c r="F185" s="20"/>
      <c r="G185" s="21"/>
    </row>
    <row r="186" spans="1:7" ht="12.75" customHeight="1">
      <c r="A186" s="19"/>
      <c r="B186" s="19"/>
      <c r="C186" s="19"/>
      <c r="D186" s="19"/>
      <c r="E186" s="19"/>
      <c r="F186" s="20"/>
      <c r="G186" s="21"/>
    </row>
    <row r="187" spans="1:7" ht="12.75" customHeight="1">
      <c r="A187" s="19"/>
      <c r="B187" s="19"/>
      <c r="C187" s="19"/>
      <c r="D187" s="19"/>
      <c r="E187" s="19"/>
      <c r="F187" s="20"/>
      <c r="G187" s="21"/>
    </row>
    <row r="188" spans="1:7" ht="12.75" customHeight="1">
      <c r="A188" s="19"/>
      <c r="B188" s="19"/>
      <c r="C188" s="19"/>
      <c r="D188" s="19"/>
      <c r="E188" s="19"/>
      <c r="F188" s="20"/>
      <c r="G188" s="21"/>
    </row>
    <row r="189" spans="1:7" ht="12.75" customHeight="1">
      <c r="A189" s="19"/>
      <c r="B189" s="19"/>
      <c r="C189" s="19"/>
      <c r="D189" s="19"/>
      <c r="E189" s="19"/>
      <c r="F189" s="20"/>
      <c r="G189" s="21"/>
    </row>
    <row r="190" spans="1:7" ht="12.75" customHeight="1">
      <c r="A190" s="19"/>
      <c r="B190" s="19"/>
      <c r="C190" s="19"/>
      <c r="D190" s="19"/>
      <c r="E190" s="19"/>
      <c r="F190" s="20"/>
      <c r="G190" s="21"/>
    </row>
    <row r="191" spans="1:7" ht="12.75" customHeight="1">
      <c r="A191" s="19"/>
      <c r="B191" s="19"/>
      <c r="C191" s="19"/>
      <c r="D191" s="19"/>
      <c r="E191" s="19"/>
      <c r="F191" s="20"/>
      <c r="G191" s="21"/>
    </row>
    <row r="192" spans="1:7" ht="12.75" customHeight="1">
      <c r="A192" s="19"/>
      <c r="B192" s="19"/>
      <c r="C192" s="19"/>
      <c r="D192" s="19"/>
      <c r="E192" s="19"/>
      <c r="F192" s="20"/>
      <c r="G192" s="21"/>
    </row>
    <row r="193" spans="1:7" ht="12.75" customHeight="1">
      <c r="A193" s="19"/>
      <c r="B193" s="19"/>
      <c r="C193" s="19"/>
      <c r="D193" s="19"/>
      <c r="E193" s="19"/>
      <c r="F193" s="20"/>
      <c r="G193" s="21"/>
    </row>
    <row r="194" spans="1:7" ht="12.75" customHeight="1">
      <c r="A194" s="19"/>
      <c r="B194" s="19"/>
      <c r="C194" s="19"/>
      <c r="D194" s="19"/>
      <c r="E194" s="19"/>
      <c r="F194" s="20"/>
      <c r="G194" s="21"/>
    </row>
    <row r="195" spans="1:7" ht="12.75" customHeight="1">
      <c r="A195" s="19"/>
      <c r="B195" s="19"/>
      <c r="C195" s="19"/>
      <c r="D195" s="19"/>
      <c r="E195" s="19"/>
      <c r="F195" s="20"/>
      <c r="G195" s="21"/>
    </row>
    <row r="196" spans="1:7" ht="12.75" customHeight="1">
      <c r="A196" s="22"/>
      <c r="B196" s="22"/>
      <c r="C196" s="19"/>
      <c r="D196" s="19"/>
      <c r="E196" s="19"/>
      <c r="F196" s="20"/>
      <c r="G196" s="21"/>
    </row>
    <row r="197" spans="1:7" ht="12.75" customHeight="1">
      <c r="A197" s="22"/>
      <c r="B197" s="22"/>
      <c r="C197" s="22"/>
      <c r="D197" s="22"/>
      <c r="E197" s="22"/>
      <c r="F197" s="23"/>
      <c r="G197" s="21"/>
    </row>
    <row r="198" spans="1:7" ht="12.75" customHeight="1">
      <c r="A198" s="22"/>
      <c r="B198" s="22"/>
      <c r="C198" s="22"/>
      <c r="D198" s="22"/>
      <c r="E198" s="22"/>
      <c r="F198" s="23"/>
      <c r="G198" s="21"/>
    </row>
    <row r="199" spans="1:7" ht="12.75" customHeight="1">
      <c r="A199" s="22"/>
      <c r="B199" s="22"/>
      <c r="C199" s="22"/>
      <c r="D199" s="22"/>
      <c r="E199" s="22"/>
      <c r="F199" s="23"/>
      <c r="G199" s="21"/>
    </row>
    <row r="200" spans="1:7" ht="12.75" customHeight="1">
      <c r="A200" s="22"/>
      <c r="B200" s="22"/>
      <c r="C200" s="22"/>
      <c r="D200" s="22"/>
      <c r="E200" s="22"/>
      <c r="F200" s="23"/>
      <c r="G200" s="21"/>
    </row>
    <row r="201" spans="3:7" ht="12.75" customHeight="1">
      <c r="C201" s="22"/>
      <c r="D201" s="22"/>
      <c r="E201" s="22"/>
      <c r="F201" s="23"/>
      <c r="G201" s="24"/>
    </row>
    <row r="202" spans="3:7" ht="12.75" customHeight="1">
      <c r="C202" s="22"/>
      <c r="D202" s="22"/>
      <c r="E202" s="22"/>
      <c r="F202" s="23"/>
      <c r="G202" s="24"/>
    </row>
    <row r="203" ht="12.75" customHeight="1">
      <c r="G203" s="24"/>
    </row>
    <row r="204" ht="12.75" customHeight="1">
      <c r="G204" s="24"/>
    </row>
    <row r="205" ht="12.75" customHeight="1">
      <c r="G205" s="24"/>
    </row>
    <row r="206" ht="12.75" customHeight="1">
      <c r="G206" s="24"/>
    </row>
    <row r="207" ht="12.75" customHeight="1">
      <c r="G207" s="24"/>
    </row>
    <row r="208" ht="12.75" customHeight="1">
      <c r="G208" s="24"/>
    </row>
    <row r="209" ht="12.75" customHeight="1"/>
  </sheetData>
  <mergeCells count="87">
    <mergeCell ref="D63:F63"/>
    <mergeCell ref="D64:F64"/>
    <mergeCell ref="D69:F69"/>
    <mergeCell ref="D65:F65"/>
    <mergeCell ref="D66:F66"/>
    <mergeCell ref="D67:F67"/>
    <mergeCell ref="D60:F60"/>
    <mergeCell ref="D61:F61"/>
    <mergeCell ref="D62:F62"/>
    <mergeCell ref="D57:F57"/>
    <mergeCell ref="D58:F58"/>
    <mergeCell ref="D52:F52"/>
    <mergeCell ref="D53:F53"/>
    <mergeCell ref="D55:F55"/>
    <mergeCell ref="D56:F56"/>
    <mergeCell ref="D47:F47"/>
    <mergeCell ref="D48:F48"/>
    <mergeCell ref="D50:F50"/>
    <mergeCell ref="D51:F51"/>
    <mergeCell ref="D38:F38"/>
    <mergeCell ref="D39:F39"/>
    <mergeCell ref="D40:F40"/>
    <mergeCell ref="D44:F44"/>
    <mergeCell ref="D33:F33"/>
    <mergeCell ref="D35:F35"/>
    <mergeCell ref="D36:F36"/>
    <mergeCell ref="D37:F37"/>
    <mergeCell ref="D28:F28"/>
    <mergeCell ref="D29:F29"/>
    <mergeCell ref="D30:F30"/>
    <mergeCell ref="D31:F31"/>
    <mergeCell ref="D23:F23"/>
    <mergeCell ref="D25:F25"/>
    <mergeCell ref="D26:F26"/>
    <mergeCell ref="D27:F27"/>
    <mergeCell ref="A7:B7"/>
    <mergeCell ref="D107:F107"/>
    <mergeCell ref="D106:F106"/>
    <mergeCell ref="D93:F93"/>
    <mergeCell ref="D95:F95"/>
    <mergeCell ref="D99:F99"/>
    <mergeCell ref="D94:F94"/>
    <mergeCell ref="D103:F103"/>
    <mergeCell ref="D104:F104"/>
    <mergeCell ref="D105:F105"/>
    <mergeCell ref="D96:F96"/>
    <mergeCell ref="D89:F89"/>
    <mergeCell ref="D90:F90"/>
    <mergeCell ref="D91:F91"/>
    <mergeCell ref="D92:F92"/>
    <mergeCell ref="D88:F88"/>
    <mergeCell ref="D85:F85"/>
    <mergeCell ref="D86:F86"/>
    <mergeCell ref="D87:F87"/>
    <mergeCell ref="D81:F81"/>
    <mergeCell ref="D82:F82"/>
    <mergeCell ref="D83:F83"/>
    <mergeCell ref="D84:F84"/>
    <mergeCell ref="D72:F72"/>
    <mergeCell ref="D74:F74"/>
    <mergeCell ref="D100:F100"/>
    <mergeCell ref="D101:F101"/>
    <mergeCell ref="D78:F78"/>
    <mergeCell ref="D79:F79"/>
    <mergeCell ref="D80:F80"/>
    <mergeCell ref="D75:F75"/>
    <mergeCell ref="D76:F76"/>
    <mergeCell ref="D8:F8"/>
    <mergeCell ref="D71:F71"/>
    <mergeCell ref="D9:F9"/>
    <mergeCell ref="D10:F10"/>
    <mergeCell ref="D11:F11"/>
    <mergeCell ref="D70:F70"/>
    <mergeCell ref="D12:F12"/>
    <mergeCell ref="D13:F13"/>
    <mergeCell ref="D14:F14"/>
    <mergeCell ref="D15:F15"/>
    <mergeCell ref="D97:F97"/>
    <mergeCell ref="D98:F98"/>
    <mergeCell ref="D102:F102"/>
    <mergeCell ref="D16:F16"/>
    <mergeCell ref="D17:F17"/>
    <mergeCell ref="D18:F18"/>
    <mergeCell ref="D19:F19"/>
    <mergeCell ref="D20:F20"/>
    <mergeCell ref="D21:F21"/>
    <mergeCell ref="D22:F22"/>
  </mergeCells>
  <printOptions horizontalCentered="1"/>
  <pageMargins left="0.3937007874015748" right="0.3937007874015748" top="0.7874015748031497" bottom="1.1811023622047245" header="0.5118110236220472" footer="0.5118110236220472"/>
  <pageSetup fitToHeight="3" fitToWidth="1" horizontalDpi="600" verticalDpi="600" orientation="portrait" paperSize="9" scale="90" r:id="rId2"/>
  <headerFooter alignWithMargins="0">
    <oddFooter>&amp;LCreated by: Navigator on watch
Validated by: Chief Nav&amp;R&amp;F&amp;E
&amp;EDate  printed: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nav</cp:lastModifiedBy>
  <cp:lastPrinted>2008-06-01T11:13:13Z</cp:lastPrinted>
  <dcterms:created xsi:type="dcterms:W3CDTF">2000-04-18T09:16:28Z</dcterms:created>
  <dcterms:modified xsi:type="dcterms:W3CDTF">2008-06-01T23:42:21Z</dcterms:modified>
  <cp:category/>
  <cp:version/>
  <cp:contentType/>
  <cp:contentStatus/>
</cp:coreProperties>
</file>